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anavictoria/Desktop/"/>
    </mc:Choice>
  </mc:AlternateContent>
  <xr:revisionPtr revIDLastSave="0" documentId="8_{488640FC-286C-5449-AAAC-5BABEE01B0DC}" xr6:coauthVersionLast="47" xr6:coauthVersionMax="47" xr10:uidLastSave="{00000000-0000-0000-0000-000000000000}"/>
  <bookViews>
    <workbookView xWindow="0" yWindow="500" windowWidth="33600" windowHeight="19020" xr2:uid="{00000000-000D-0000-FFFF-FFFF00000000}"/>
  </bookViews>
  <sheets>
    <sheet name="INAMU 2022" sheetId="1" r:id="rId1"/>
    <sheet name="CALCULO PRESUPUESTARIO" sheetId="2" state="hidden" r:id="rId2"/>
    <sheet name="proyección poi 2022" sheetId="4" state="hidden" r:id="rId3"/>
  </sheets>
  <externalReferences>
    <externalReference r:id="rId4"/>
    <externalReference r:id="rId5"/>
  </externalReferences>
  <definedNames>
    <definedName name="_PND2">[1]DATOS!$AS$1:$AZ$60</definedName>
    <definedName name="ACTIPRES">[1]DATOS!$V$1:$X$39</definedName>
    <definedName name="_xlnm.Print_Area" localSheetId="0">'INAMU 2022'!$A$1:$I$57</definedName>
    <definedName name="CODRIESGOS">[1]Sheet1!$A$3:$B$12</definedName>
    <definedName name="DS">[1]Sheet1!#REF!</definedName>
    <definedName name="LINEABASEPEI">[1]DATOS!$R$2:$S$25</definedName>
    <definedName name="METAPEI">[1]DATOS!$Q$2:$S$25</definedName>
    <definedName name="PROGSCODS">[1]DATOS!$AG$2:$AH$13</definedName>
    <definedName name="SP_OBJ">[1]DATOS!$Z$2:$AA$13</definedName>
  </definedNames>
  <calcPr calcId="191028"/>
  <pivotCaches>
    <pivotCache cacheId="3" r:id="rId6"/>
    <pivotCache cacheId="4" r:id="rId7"/>
    <pivotCache cacheId="5"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6" i="1" l="1"/>
  <c r="F176" i="1"/>
  <c r="I205" i="1"/>
  <c r="I204" i="1"/>
  <c r="I203" i="1"/>
  <c r="I202" i="1"/>
  <c r="I201" i="1"/>
  <c r="F63" i="1"/>
  <c r="H191" i="1" l="1"/>
  <c r="G191" i="1"/>
  <c r="D191" i="1"/>
  <c r="C191" i="1"/>
  <c r="H187" i="1"/>
  <c r="G187" i="1"/>
  <c r="D187" i="1"/>
  <c r="C187" i="1"/>
  <c r="H183" i="1"/>
  <c r="G183" i="1"/>
  <c r="D183" i="1"/>
  <c r="C183" i="1"/>
  <c r="H179" i="1"/>
  <c r="H192" i="1" s="1"/>
  <c r="G179" i="1"/>
  <c r="G192" i="1" s="1"/>
  <c r="D179" i="1"/>
  <c r="C179" i="1"/>
  <c r="H172" i="1"/>
  <c r="G172" i="1"/>
  <c r="D172" i="1"/>
  <c r="C172" i="1"/>
  <c r="H168" i="1"/>
  <c r="G168" i="1"/>
  <c r="D168" i="1"/>
  <c r="C168" i="1"/>
  <c r="H164" i="1"/>
  <c r="G164" i="1"/>
  <c r="D164" i="1"/>
  <c r="C164" i="1"/>
  <c r="H160" i="1"/>
  <c r="H173" i="1" s="1"/>
  <c r="G160" i="1"/>
  <c r="G173" i="1" s="1"/>
  <c r="D160" i="1"/>
  <c r="C160" i="1"/>
  <c r="E99" i="1"/>
  <c r="E103" i="1"/>
  <c r="E107" i="1"/>
  <c r="F109" i="1"/>
  <c r="F108" i="1"/>
  <c r="I108" i="1" s="1"/>
  <c r="F106" i="1"/>
  <c r="I106" i="1" s="1"/>
  <c r="F105" i="1"/>
  <c r="F104" i="1"/>
  <c r="I104" i="1" s="1"/>
  <c r="F102" i="1"/>
  <c r="I102" i="1" s="1"/>
  <c r="F101" i="1"/>
  <c r="I101" i="1" s="1"/>
  <c r="F100" i="1"/>
  <c r="F98" i="1"/>
  <c r="I98" i="1" s="1"/>
  <c r="F97" i="1"/>
  <c r="I97" i="1" s="1"/>
  <c r="F96" i="1"/>
  <c r="D107" i="1"/>
  <c r="D103" i="1"/>
  <c r="D99" i="1"/>
  <c r="C99" i="1"/>
  <c r="C103" i="1"/>
  <c r="C107" i="1"/>
  <c r="F91" i="1"/>
  <c r="I91" i="1" s="1"/>
  <c r="F90" i="1"/>
  <c r="I90" i="1" s="1"/>
  <c r="F89" i="1"/>
  <c r="F87" i="1"/>
  <c r="I87" i="1" s="1"/>
  <c r="F86" i="1"/>
  <c r="I86" i="1" s="1"/>
  <c r="F85" i="1"/>
  <c r="F83" i="1"/>
  <c r="I83" i="1" s="1"/>
  <c r="F82" i="1"/>
  <c r="I82" i="1" s="1"/>
  <c r="F81" i="1"/>
  <c r="F79" i="1"/>
  <c r="I79" i="1" s="1"/>
  <c r="F78" i="1"/>
  <c r="I78" i="1" s="1"/>
  <c r="F77" i="1"/>
  <c r="E88" i="1"/>
  <c r="E84" i="1"/>
  <c r="E80" i="1"/>
  <c r="D88" i="1"/>
  <c r="D84" i="1"/>
  <c r="D80" i="1"/>
  <c r="F72" i="1"/>
  <c r="F71" i="1"/>
  <c r="F66" i="1"/>
  <c r="F62" i="1"/>
  <c r="F60" i="1"/>
  <c r="F59" i="1"/>
  <c r="M76" i="1"/>
  <c r="F64" i="1"/>
  <c r="E122" i="1"/>
  <c r="E118" i="1"/>
  <c r="F127" i="1"/>
  <c r="I127" i="1" s="1"/>
  <c r="D126" i="1"/>
  <c r="F125" i="1"/>
  <c r="I125" i="1" s="1"/>
  <c r="F124" i="1"/>
  <c r="I124" i="1" s="1"/>
  <c r="F123" i="1"/>
  <c r="I123" i="1" s="1"/>
  <c r="E126" i="1"/>
  <c r="C126" i="1"/>
  <c r="C88" i="1"/>
  <c r="C84" i="1"/>
  <c r="C80" i="1"/>
  <c r="H130" i="1"/>
  <c r="G130" i="1"/>
  <c r="E130" i="1"/>
  <c r="D130" i="1"/>
  <c r="C130" i="1"/>
  <c r="C131" i="1" s="1"/>
  <c r="F129" i="1"/>
  <c r="I129" i="1" s="1"/>
  <c r="I128" i="1"/>
  <c r="H126" i="1"/>
  <c r="G126" i="1"/>
  <c r="H122" i="1"/>
  <c r="G122" i="1"/>
  <c r="I121" i="1"/>
  <c r="I120" i="1"/>
  <c r="I119" i="1"/>
  <c r="H118" i="1"/>
  <c r="G118" i="1"/>
  <c r="I117" i="1"/>
  <c r="I116" i="1"/>
  <c r="I115" i="1"/>
  <c r="H111" i="1"/>
  <c r="G111" i="1"/>
  <c r="E111" i="1"/>
  <c r="D111" i="1"/>
  <c r="C111" i="1"/>
  <c r="F110" i="1"/>
  <c r="I109" i="1"/>
  <c r="H107" i="1"/>
  <c r="G107" i="1"/>
  <c r="H103" i="1"/>
  <c r="G103" i="1"/>
  <c r="H99" i="1"/>
  <c r="G99" i="1"/>
  <c r="H92" i="1"/>
  <c r="G92" i="1"/>
  <c r="D92" i="1"/>
  <c r="C92" i="1"/>
  <c r="E92" i="1"/>
  <c r="H88" i="1"/>
  <c r="G88" i="1"/>
  <c r="H84" i="1"/>
  <c r="G84" i="1"/>
  <c r="H80" i="1"/>
  <c r="G80" i="1"/>
  <c r="L13" i="1"/>
  <c r="H197" i="1" s="1"/>
  <c r="D41" i="1"/>
  <c r="D45" i="1"/>
  <c r="D49" i="1"/>
  <c r="D53" i="1"/>
  <c r="D61" i="1"/>
  <c r="D65" i="1"/>
  <c r="D69" i="1"/>
  <c r="D73" i="1"/>
  <c r="H41" i="1"/>
  <c r="H45" i="1"/>
  <c r="H49" i="1"/>
  <c r="H53" i="1"/>
  <c r="H61" i="1"/>
  <c r="H65" i="1"/>
  <c r="H69" i="1"/>
  <c r="H73" i="1"/>
  <c r="G41" i="1"/>
  <c r="G45" i="1"/>
  <c r="G49" i="1"/>
  <c r="G53" i="1"/>
  <c r="G61" i="1"/>
  <c r="G65" i="1"/>
  <c r="G69" i="1"/>
  <c r="G73" i="1"/>
  <c r="C41" i="1"/>
  <c r="C45" i="1"/>
  <c r="C49" i="1"/>
  <c r="C53" i="1"/>
  <c r="C61" i="1"/>
  <c r="C65" i="1"/>
  <c r="C69" i="1"/>
  <c r="C73" i="1"/>
  <c r="L54" i="1"/>
  <c r="D17" i="1"/>
  <c r="D21" i="1"/>
  <c r="D25" i="1"/>
  <c r="D29" i="1"/>
  <c r="H17" i="1"/>
  <c r="H21" i="1"/>
  <c r="H25" i="1"/>
  <c r="H29" i="1"/>
  <c r="C17" i="1"/>
  <c r="C21" i="1"/>
  <c r="C25" i="1"/>
  <c r="C29" i="1"/>
  <c r="L133" i="1"/>
  <c r="H200" i="1" s="1"/>
  <c r="D141" i="1"/>
  <c r="D145" i="1"/>
  <c r="D149" i="1"/>
  <c r="D153" i="1"/>
  <c r="G17" i="1"/>
  <c r="G21" i="1"/>
  <c r="G25" i="1"/>
  <c r="G29" i="1"/>
  <c r="G141" i="1"/>
  <c r="H141" i="1"/>
  <c r="G145" i="1"/>
  <c r="H145" i="1"/>
  <c r="G149" i="1"/>
  <c r="H149" i="1"/>
  <c r="G153" i="1"/>
  <c r="H153" i="1"/>
  <c r="H198" i="1"/>
  <c r="H209" i="1"/>
  <c r="G210" i="1"/>
  <c r="G211" i="1" s="1"/>
  <c r="F210" i="1"/>
  <c r="C141" i="1"/>
  <c r="C145" i="1"/>
  <c r="C149" i="1"/>
  <c r="C153" i="1"/>
  <c r="L55" i="1"/>
  <c r="L36" i="1"/>
  <c r="L134" i="1"/>
  <c r="L14" i="1"/>
  <c r="G11" i="2"/>
  <c r="E226" i="2"/>
  <c r="E227" i="2"/>
  <c r="H44" i="2"/>
  <c r="H45" i="2"/>
  <c r="H46" i="2"/>
  <c r="B7" i="2"/>
  <c r="D7" i="2"/>
  <c r="D8" i="2"/>
  <c r="G9" i="2"/>
  <c r="D6" i="2"/>
  <c r="D9" i="2"/>
  <c r="E133" i="2"/>
  <c r="E49" i="4"/>
  <c r="O4" i="2"/>
  <c r="O3" i="2"/>
  <c r="O2" i="2"/>
  <c r="C9" i="2"/>
  <c r="B9" i="2"/>
  <c r="E215" i="2"/>
  <c r="E210" i="2"/>
  <c r="E214" i="2"/>
  <c r="E131" i="2"/>
  <c r="E129" i="2"/>
  <c r="E130" i="2"/>
  <c r="E97" i="2"/>
  <c r="E98" i="2"/>
  <c r="E56" i="2"/>
  <c r="E57" i="2"/>
  <c r="E58" i="2"/>
  <c r="E59" i="2"/>
  <c r="E60" i="2"/>
  <c r="H210" i="1" l="1"/>
  <c r="F103" i="1"/>
  <c r="F88" i="1"/>
  <c r="D192" i="1"/>
  <c r="C192" i="1"/>
  <c r="D173" i="1"/>
  <c r="C173" i="1"/>
  <c r="E112" i="1"/>
  <c r="F99" i="1"/>
  <c r="I100" i="1"/>
  <c r="F111" i="1"/>
  <c r="F107" i="1"/>
  <c r="D112" i="1"/>
  <c r="I96" i="1"/>
  <c r="I99" i="1" s="1"/>
  <c r="I105" i="1"/>
  <c r="I107" i="1" s="1"/>
  <c r="I118" i="1"/>
  <c r="F126" i="1"/>
  <c r="E131" i="1"/>
  <c r="C112" i="1"/>
  <c r="D93" i="1"/>
  <c r="F84" i="1"/>
  <c r="F80" i="1"/>
  <c r="I126" i="1"/>
  <c r="D131" i="1"/>
  <c r="C93" i="1"/>
  <c r="I130" i="1"/>
  <c r="G131" i="1"/>
  <c r="H131" i="1"/>
  <c r="I122" i="1"/>
  <c r="H74" i="1"/>
  <c r="G93" i="1"/>
  <c r="G30" i="1"/>
  <c r="G11" i="1" s="1"/>
  <c r="F130" i="1"/>
  <c r="F131" i="1" s="1"/>
  <c r="H54" i="1"/>
  <c r="G112" i="1"/>
  <c r="H112" i="1"/>
  <c r="G74" i="1"/>
  <c r="D54" i="1"/>
  <c r="L16" i="1" s="1"/>
  <c r="L17" i="1" s="1"/>
  <c r="H93" i="1"/>
  <c r="L15" i="1"/>
  <c r="F206" i="1"/>
  <c r="F211" i="1" s="1"/>
  <c r="H211" i="1" s="1"/>
  <c r="I103" i="1"/>
  <c r="C154" i="1"/>
  <c r="C135" i="1" s="1"/>
  <c r="I110" i="1"/>
  <c r="I111" i="1" s="1"/>
  <c r="C30" i="1"/>
  <c r="C11" i="1" s="1"/>
  <c r="D74" i="1"/>
  <c r="L37" i="1" s="1"/>
  <c r="L38" i="1" s="1"/>
  <c r="I77" i="1"/>
  <c r="I80" i="1" s="1"/>
  <c r="E93" i="1"/>
  <c r="G54" i="1"/>
  <c r="D154" i="1"/>
  <c r="D135" i="1" s="1"/>
  <c r="C54" i="1"/>
  <c r="G154" i="1"/>
  <c r="G135" i="1" s="1"/>
  <c r="H30" i="1"/>
  <c r="H11" i="1" s="1"/>
  <c r="C74" i="1"/>
  <c r="L56" i="1"/>
  <c r="L135" i="1"/>
  <c r="H154" i="1"/>
  <c r="H135" i="1" s="1"/>
  <c r="D30" i="1"/>
  <c r="D11" i="1" s="1"/>
  <c r="H199" i="1"/>
  <c r="H206" i="1" s="1"/>
  <c r="F112" i="1" l="1"/>
  <c r="I131" i="1"/>
  <c r="I59" i="1"/>
  <c r="H35" i="1"/>
  <c r="F68" i="1"/>
  <c r="I68" i="1" s="1"/>
  <c r="F67" i="1"/>
  <c r="I67" i="1" s="1"/>
  <c r="L57" i="1"/>
  <c r="L58" i="1" s="1"/>
  <c r="F19" i="1" s="1"/>
  <c r="I19" i="1" s="1"/>
  <c r="G35" i="1"/>
  <c r="I112" i="1"/>
  <c r="I63" i="1"/>
  <c r="D35" i="1"/>
  <c r="L136" i="1"/>
  <c r="L137" i="1" s="1"/>
  <c r="F144" i="1" s="1"/>
  <c r="I144" i="1" s="1"/>
  <c r="F70" i="1"/>
  <c r="I60" i="1"/>
  <c r="I71" i="1"/>
  <c r="I64" i="1"/>
  <c r="I72" i="1"/>
  <c r="I85" i="1"/>
  <c r="I88" i="1" s="1"/>
  <c r="I81" i="1"/>
  <c r="I84" i="1" s="1"/>
  <c r="F92" i="1"/>
  <c r="F93" i="1" s="1"/>
  <c r="I89" i="1"/>
  <c r="I92" i="1" s="1"/>
  <c r="C35" i="1"/>
  <c r="F47" i="1"/>
  <c r="I47" i="1" s="1"/>
  <c r="F44" i="1"/>
  <c r="I44" i="1" s="1"/>
  <c r="F51" i="1"/>
  <c r="I51" i="1" s="1"/>
  <c r="F48" i="1"/>
  <c r="I48" i="1" s="1"/>
  <c r="F39" i="1"/>
  <c r="I39" i="1" s="1"/>
  <c r="F52" i="1"/>
  <c r="I52" i="1" s="1"/>
  <c r="F43" i="1"/>
  <c r="I43" i="1" s="1"/>
  <c r="F40" i="1"/>
  <c r="I40" i="1" s="1"/>
  <c r="E69" i="1"/>
  <c r="F27" i="1" l="1"/>
  <c r="I27" i="1" s="1"/>
  <c r="F171" i="1"/>
  <c r="I171" i="1" s="1"/>
  <c r="F167" i="1"/>
  <c r="I167" i="1" s="1"/>
  <c r="F163" i="1"/>
  <c r="I163" i="1" s="1"/>
  <c r="F159" i="1"/>
  <c r="I159" i="1" s="1"/>
  <c r="F190" i="1"/>
  <c r="I190" i="1" s="1"/>
  <c r="F189" i="1"/>
  <c r="I189" i="1" s="1"/>
  <c r="F170" i="1"/>
  <c r="I170" i="1" s="1"/>
  <c r="F166" i="1"/>
  <c r="I166" i="1" s="1"/>
  <c r="F162" i="1"/>
  <c r="I162" i="1" s="1"/>
  <c r="F158" i="1"/>
  <c r="I158" i="1" s="1"/>
  <c r="F186" i="1"/>
  <c r="I186" i="1" s="1"/>
  <c r="F181" i="1"/>
  <c r="I181" i="1" s="1"/>
  <c r="F178" i="1"/>
  <c r="I178" i="1" s="1"/>
  <c r="F185" i="1"/>
  <c r="I185" i="1" s="1"/>
  <c r="F182" i="1"/>
  <c r="I182" i="1" s="1"/>
  <c r="F177" i="1"/>
  <c r="I177" i="1" s="1"/>
  <c r="E61" i="1"/>
  <c r="F139" i="1"/>
  <c r="I139" i="1" s="1"/>
  <c r="F14" i="1"/>
  <c r="F23" i="1"/>
  <c r="I23" i="1" s="1"/>
  <c r="F58" i="1"/>
  <c r="I58" i="1" s="1"/>
  <c r="I61" i="1" s="1"/>
  <c r="F28" i="1"/>
  <c r="I28" i="1" s="1"/>
  <c r="F26" i="1"/>
  <c r="F15" i="1"/>
  <c r="I15" i="1" s="1"/>
  <c r="F16" i="1"/>
  <c r="I16" i="1" s="1"/>
  <c r="F20" i="1"/>
  <c r="I20" i="1" s="1"/>
  <c r="F138" i="1"/>
  <c r="F24" i="1"/>
  <c r="I24" i="1" s="1"/>
  <c r="F22" i="1"/>
  <c r="F147" i="1"/>
  <c r="I147" i="1" s="1"/>
  <c r="F18" i="1"/>
  <c r="F148" i="1"/>
  <c r="I148" i="1" s="1"/>
  <c r="F152" i="1"/>
  <c r="I152" i="1" s="1"/>
  <c r="F142" i="1"/>
  <c r="F143" i="1"/>
  <c r="I143" i="1" s="1"/>
  <c r="F151" i="1"/>
  <c r="I151" i="1" s="1"/>
  <c r="F140" i="1"/>
  <c r="I140" i="1" s="1"/>
  <c r="I93" i="1"/>
  <c r="E73" i="1"/>
  <c r="E65" i="1"/>
  <c r="F146" i="1"/>
  <c r="F69" i="1"/>
  <c r="I66" i="1"/>
  <c r="I69" i="1" s="1"/>
  <c r="F38" i="1"/>
  <c r="E41" i="1"/>
  <c r="F50" i="1"/>
  <c r="E53" i="1"/>
  <c r="F42" i="1"/>
  <c r="E45" i="1"/>
  <c r="I62" i="1"/>
  <c r="I65" i="1" s="1"/>
  <c r="F65" i="1"/>
  <c r="I70" i="1"/>
  <c r="I73" i="1" s="1"/>
  <c r="F73" i="1"/>
  <c r="F46" i="1"/>
  <c r="E49" i="1"/>
  <c r="E160" i="1" l="1"/>
  <c r="F157" i="1"/>
  <c r="E179" i="1"/>
  <c r="E164" i="1"/>
  <c r="F161" i="1"/>
  <c r="E183" i="1"/>
  <c r="F180" i="1"/>
  <c r="F165" i="1"/>
  <c r="E168" i="1"/>
  <c r="E187" i="1"/>
  <c r="F184" i="1"/>
  <c r="E172" i="1"/>
  <c r="F169" i="1"/>
  <c r="E191" i="1"/>
  <c r="F188" i="1"/>
  <c r="E25" i="1"/>
  <c r="E149" i="1"/>
  <c r="E21" i="1"/>
  <c r="E74" i="1"/>
  <c r="E141" i="1"/>
  <c r="E17" i="1"/>
  <c r="E153" i="1"/>
  <c r="F150" i="1"/>
  <c r="I150" i="1" s="1"/>
  <c r="I153" i="1" s="1"/>
  <c r="F61" i="1"/>
  <c r="F74" i="1" s="1"/>
  <c r="E29" i="1"/>
  <c r="E145" i="1"/>
  <c r="E54" i="1"/>
  <c r="I18" i="1"/>
  <c r="I21" i="1" s="1"/>
  <c r="F21" i="1"/>
  <c r="I22" i="1"/>
  <c r="I25" i="1" s="1"/>
  <c r="F25" i="1"/>
  <c r="F41" i="1"/>
  <c r="I38" i="1"/>
  <c r="I41" i="1" s="1"/>
  <c r="F17" i="1"/>
  <c r="I14" i="1"/>
  <c r="I17" i="1" s="1"/>
  <c r="I138" i="1"/>
  <c r="I141" i="1" s="1"/>
  <c r="F141" i="1"/>
  <c r="I50" i="1"/>
  <c r="I53" i="1" s="1"/>
  <c r="F53" i="1"/>
  <c r="I46" i="1"/>
  <c r="I49" i="1" s="1"/>
  <c r="F49" i="1"/>
  <c r="F149" i="1"/>
  <c r="I146" i="1"/>
  <c r="I149" i="1" s="1"/>
  <c r="I142" i="1"/>
  <c r="I145" i="1" s="1"/>
  <c r="F145" i="1"/>
  <c r="F45" i="1"/>
  <c r="I42" i="1"/>
  <c r="I45" i="1" s="1"/>
  <c r="I74" i="1"/>
  <c r="M75" i="1" s="1"/>
  <c r="I26" i="1"/>
  <c r="I29" i="1" s="1"/>
  <c r="F29" i="1"/>
  <c r="F172" i="1" l="1"/>
  <c r="I169" i="1"/>
  <c r="I172" i="1" s="1"/>
  <c r="F164" i="1"/>
  <c r="I161" i="1"/>
  <c r="I164" i="1" s="1"/>
  <c r="F179" i="1"/>
  <c r="I176" i="1"/>
  <c r="I179" i="1" s="1"/>
  <c r="I188" i="1"/>
  <c r="I191" i="1" s="1"/>
  <c r="F191" i="1"/>
  <c r="I180" i="1"/>
  <c r="I183" i="1" s="1"/>
  <c r="F183" i="1"/>
  <c r="E192" i="1"/>
  <c r="F160" i="1"/>
  <c r="I157" i="1"/>
  <c r="I160" i="1" s="1"/>
  <c r="I184" i="1"/>
  <c r="I187" i="1" s="1"/>
  <c r="F187" i="1"/>
  <c r="E173" i="1"/>
  <c r="I165" i="1"/>
  <c r="I168" i="1" s="1"/>
  <c r="F168" i="1"/>
  <c r="F153" i="1"/>
  <c r="E35" i="1"/>
  <c r="E154" i="1"/>
  <c r="E135" i="1" s="1"/>
  <c r="E30" i="1"/>
  <c r="E11" i="1" s="1"/>
  <c r="F54" i="1"/>
  <c r="F35" i="1" s="1"/>
  <c r="F154" i="1"/>
  <c r="F135" i="1" s="1"/>
  <c r="I154" i="1"/>
  <c r="I30" i="1"/>
  <c r="I11" i="1" s="1"/>
  <c r="F30" i="1"/>
  <c r="F11" i="1" s="1"/>
  <c r="I54" i="1"/>
  <c r="I35" i="1" s="1"/>
  <c r="F173" i="1" l="1"/>
  <c r="I173" i="1"/>
  <c r="I192" i="1"/>
  <c r="F192" i="1"/>
  <c r="I135" i="1" l="1"/>
  <c r="G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Sirlen</author>
  </authors>
  <commentList>
    <comment ref="C11" authorId="0" shapeId="0" xr:uid="{CDA2BBF4-2C0D-4D64-A7E0-E0149079C50A}">
      <text>
        <r>
          <rPr>
            <sz val="11"/>
            <color indexed="81"/>
            <rFont val="Palatino Linotype"/>
            <family val="1"/>
          </rPr>
          <t xml:space="preserve">
Según corresponda, considerar la suma o promedio de la población beneficiaria.</t>
        </r>
      </text>
    </comment>
    <comment ref="C17" authorId="0" shapeId="0" xr:uid="{00000000-0006-0000-0000-00000C000000}">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21" authorId="0" shapeId="0" xr:uid="{00000000-0006-0000-0000-00000D000000}">
      <text>
        <r>
          <rPr>
            <sz val="11"/>
            <color indexed="81"/>
            <rFont val="Palatino Linotype"/>
            <family val="1"/>
          </rPr>
          <t xml:space="preserve">
Según corresponda, considerar la suma o promedio de la población beneficiaria.</t>
        </r>
      </text>
    </comment>
    <comment ref="C25" authorId="0" shapeId="0" xr:uid="{00000000-0006-0000-0000-00000E000000}">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29" authorId="0" shapeId="0" xr:uid="{00000000-0006-0000-0000-00000F000000}">
      <text>
        <r>
          <rPr>
            <sz val="11"/>
            <color indexed="81"/>
            <rFont val="Palatino Linotype"/>
            <family val="1"/>
          </rPr>
          <t xml:space="preserve">
Según corresponda, considerar la suma o promedio de la población beneficiaria.</t>
        </r>
      </text>
    </comment>
    <comment ref="C30" authorId="0" shapeId="0" xr:uid="{00000000-0006-0000-0000-000010000000}">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35" authorId="0" shapeId="0" xr:uid="{00000000-0006-0000-0000-000001000000}">
      <text>
        <r>
          <rPr>
            <sz val="11"/>
            <color indexed="81"/>
            <rFont val="Palatino Linotype"/>
            <family val="1"/>
          </rPr>
          <t xml:space="preserve">
Según corresponda, considerar la suma o promedio de la población beneficiaria.</t>
        </r>
      </text>
    </comment>
    <comment ref="C41" authorId="0" shapeId="0" xr:uid="{00000000-0006-0000-0000-000002000000}">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45" authorId="0" shapeId="0" xr:uid="{00000000-0006-0000-0000-000003000000}">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49" authorId="0" shapeId="0" xr:uid="{00000000-0006-0000-0000-000004000000}">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53" authorId="0" shapeId="0" xr:uid="{00000000-0006-0000-0000-000005000000}">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54" authorId="0" shapeId="0" xr:uid="{00000000-0006-0000-0000-000006000000}">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61" authorId="0" shapeId="0" xr:uid="{00000000-0006-0000-0000-000007000000}">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65" authorId="0" shapeId="0" xr:uid="{00000000-0006-0000-0000-000008000000}">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69" authorId="0" shapeId="0" xr:uid="{00000000-0006-0000-0000-000009000000}">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73" authorId="0" shapeId="0" xr:uid="{00000000-0006-0000-0000-00000A000000}">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74" authorId="0" shapeId="0" xr:uid="{00000000-0006-0000-0000-00000B000000}">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80" authorId="0" shapeId="0" xr:uid="{1A9666C2-BD11-694F-95D5-D2F6C5E3FC94}">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84" authorId="0" shapeId="0" xr:uid="{ADAE9DD1-A46A-3742-98FB-F7E972E8C2D0}">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88" authorId="0" shapeId="0" xr:uid="{FDDF0444-795E-304E-9D0B-69975C45C8CC}">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92" authorId="0" shapeId="0" xr:uid="{C325E3A2-8D46-AA42-93D9-4333D2E5F6B2}">
      <text>
        <r>
          <rPr>
            <sz val="11"/>
            <color indexed="81"/>
            <rFont val="Palatino Linotype"/>
            <family val="1"/>
          </rPr>
          <t xml:space="preserve">
Según corresponda, considerar la suma o promedio de la población beneficiaria.</t>
        </r>
      </text>
    </comment>
    <comment ref="C93" authorId="0" shapeId="0" xr:uid="{6B17FA86-F837-AA4C-9CD0-C069B63E39DF}">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99" authorId="0" shapeId="0" xr:uid="{17219202-75ED-434C-ACAC-57F2875181B5}">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103" authorId="0" shapeId="0" xr:uid="{DE8A1CA9-DEEC-DD44-9CE1-9ACDF6102321}">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107" authorId="0" shapeId="0" xr:uid="{42AD0120-043E-6944-A658-C89956117C6C}">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111" authorId="0" shapeId="0" xr:uid="{FCEB8FC1-DA12-6045-925F-F8C3E0308429}">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112" authorId="0" shapeId="0" xr:uid="{B52FCB8C-331B-FC4A-8A90-4EBF4D95DF36}">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118" authorId="0" shapeId="0" xr:uid="{F4CF82D2-9541-844A-AD04-A504C057CF82}">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122" authorId="0" shapeId="0" xr:uid="{8DB71642-2D74-C744-ADCA-A8617597FBA3}">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126" authorId="0" shapeId="0" xr:uid="{C824164A-5390-6F46-B8E5-28E3EE662E6B}">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130" authorId="0" shapeId="0" xr:uid="{1F370CD0-A3A9-9F4D-9248-4CE6BF1E47C9}">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131" authorId="0" shapeId="0" xr:uid="{068AB8DC-5C4C-C04B-B8EB-033024A3EC96}">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135" authorId="0" shapeId="0" xr:uid="{3A9FB8A6-EB1A-4D06-A898-B370AB0A17BF}">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141" authorId="0" shapeId="0" xr:uid="{00000000-0006-0000-0000-000011000000}">
      <text>
        <r>
          <rPr>
            <sz val="11"/>
            <color indexed="81"/>
            <rFont val="Palatino Linotype"/>
            <family val="1"/>
          </rPr>
          <t xml:space="preserve">
Según corresponda, considerar la suma o promedio de la población beneficiaria.</t>
        </r>
      </text>
    </comment>
    <comment ref="C145" authorId="0" shapeId="0" xr:uid="{00000000-0006-0000-0000-000012000000}">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149" authorId="0" shapeId="0" xr:uid="{00000000-0006-0000-0000-000013000000}">
      <text>
        <r>
          <rPr>
            <sz val="11"/>
            <color indexed="81"/>
            <rFont val="Palatino Linotype"/>
            <family val="1"/>
          </rPr>
          <t xml:space="preserve">
Según corresponda, considerar la suma o promedio de la población beneficiaria.</t>
        </r>
      </text>
    </comment>
    <comment ref="C153" authorId="0" shapeId="0" xr:uid="{00000000-0006-0000-0000-000014000000}">
      <text>
        <r>
          <rPr>
            <sz val="11"/>
            <color indexed="81"/>
            <rFont val="Palatino Linotype"/>
            <family val="1"/>
          </rPr>
          <t xml:space="preserve">
Según corresponda, considerar la suma o promedio de la población beneficiaria.</t>
        </r>
      </text>
    </comment>
    <comment ref="C154" authorId="0" shapeId="0" xr:uid="{00000000-0006-0000-0000-000015000000}">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160" authorId="0" shapeId="0" xr:uid="{3CB10023-521C-4746-AB5E-C885A72ECB99}">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164" authorId="0" shapeId="0" xr:uid="{D9A6FA7D-55C5-DC4D-99BD-C7C9AF9A712A}">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168" authorId="0" shapeId="0" xr:uid="{C7276B77-EE87-8042-A166-7A57D5CA36A3}">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172" authorId="0" shapeId="0" xr:uid="{F8F68167-DA75-9F47-95BB-A2F14EA2FEBC}">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173" authorId="0" shapeId="0" xr:uid="{FB149073-EFA7-E94E-8864-5D1DF4A6D45E}">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179" authorId="0" shapeId="0" xr:uid="{BD84950B-AC4F-D245-9C0F-71FF022032B3}">
      <text>
        <r>
          <rPr>
            <sz val="11"/>
            <color indexed="81"/>
            <rFont val="Palatino Linotype"/>
            <family val="1"/>
          </rPr>
          <t xml:space="preserve">
Según corresponda, considerar la suma o promedio de la población beneficiaria.</t>
        </r>
      </text>
    </comment>
    <comment ref="C183" authorId="0" shapeId="0" xr:uid="{5810FFCC-CF59-4144-A3D4-6FBE3E722E2F}">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187" authorId="0" shapeId="0" xr:uid="{6228774D-D3F9-4046-83FA-3BEF2E1976F9}">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191" authorId="0" shapeId="0" xr:uid="{F687CF90-D9F4-C04A-A150-2E333767CDE9}">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192" authorId="0" shapeId="0" xr:uid="{117BDDE8-513B-A646-BC33-5FE9609F4F46}">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212" authorId="0" shapeId="0" xr:uid="{00000000-0006-0000-0000-000018000000}">
      <text>
        <r>
          <rPr>
            <sz val="11"/>
            <color indexed="81"/>
            <rFont val="Palatino Linotype"/>
            <family val="1"/>
          </rPr>
          <t xml:space="preserve">
Según corresponda, considerar la suma o promedio de la población beneficiaria.</t>
        </r>
      </text>
    </comment>
    <comment ref="C216" authorId="0" shapeId="0" xr:uid="{00000000-0006-0000-0000-000019000000}">
      <text>
        <r>
          <rPr>
            <sz val="11"/>
            <color rgb="FF000000"/>
            <rFont val="Palatino Linotype"/>
            <family val="1"/>
          </rPr>
          <t xml:space="preserve">
</t>
        </r>
        <r>
          <rPr>
            <sz val="11"/>
            <color rgb="FF000000"/>
            <rFont val="Palatino Linotype"/>
            <family val="1"/>
          </rPr>
          <t>Según corresponda, considerar la suma o promedio de la población beneficiaria.</t>
        </r>
      </text>
    </comment>
    <comment ref="C217" authorId="0" shapeId="0" xr:uid="{00000000-0006-0000-0000-00001A000000}">
      <text>
        <r>
          <rPr>
            <sz val="11"/>
            <color indexed="81"/>
            <rFont val="Palatino Linotype"/>
            <family val="1"/>
          </rPr>
          <t xml:space="preserve">
Según corresponda, considerar la suma o promedio de la población beneficiaria.</t>
        </r>
      </text>
    </comment>
  </commentList>
</comments>
</file>

<file path=xl/sharedStrings.xml><?xml version="1.0" encoding="utf-8"?>
<sst xmlns="http://schemas.openxmlformats.org/spreadsheetml/2006/main" count="736" uniqueCount="281">
  <si>
    <t>Cronograma de metas e inversión de programas sociales financiados por Fodesaf</t>
  </si>
  <si>
    <t>Instituto Nacional de las Mujeres</t>
  </si>
  <si>
    <t xml:space="preserve"> Programa Protección y Promoción Social</t>
  </si>
  <si>
    <t>Plan presupuesto 2022</t>
  </si>
  <si>
    <t>Presupuesto ordinario 2022</t>
  </si>
  <si>
    <t>Rige:1-01-2022</t>
  </si>
  <si>
    <t>ACTIVIDADES CENTRALES</t>
  </si>
  <si>
    <t>Total general del programa</t>
  </si>
  <si>
    <t>Población beneficiaria programada</t>
  </si>
  <si>
    <t>Productos o servicios programados (1)</t>
  </si>
  <si>
    <t>Financiamiento Fodesaf por unidad de producto (2)</t>
  </si>
  <si>
    <t>Inversión programada Fodesaf (1*2)</t>
  </si>
  <si>
    <t>Contrapartida unidad ejecutora</t>
  </si>
  <si>
    <t xml:space="preserve">Inversión programada fuentes diferentes de Fodesaf y unidad ejecutora </t>
  </si>
  <si>
    <t>Inversión total programada (F+G+H)</t>
  </si>
  <si>
    <t>Producto: bien, servicio o transferencia</t>
  </si>
  <si>
    <t>Mes</t>
  </si>
  <si>
    <t>AD</t>
  </si>
  <si>
    <t>Enero</t>
  </si>
  <si>
    <t>Febrero</t>
  </si>
  <si>
    <t>Marzo</t>
  </si>
  <si>
    <t xml:space="preserve">Sub-total </t>
  </si>
  <si>
    <t>Abril</t>
  </si>
  <si>
    <t>Mayo</t>
  </si>
  <si>
    <t>Junio</t>
  </si>
  <si>
    <t>Julio</t>
  </si>
  <si>
    <t>Agosto</t>
  </si>
  <si>
    <t>Septiembre</t>
  </si>
  <si>
    <t>Octubre</t>
  </si>
  <si>
    <t>Noviembre</t>
  </si>
  <si>
    <t>Diciembre</t>
  </si>
  <si>
    <t>Total P3</t>
  </si>
  <si>
    <t>CM</t>
  </si>
  <si>
    <t>Total P1</t>
  </si>
  <si>
    <t>PD</t>
  </si>
  <si>
    <t>Total P2</t>
  </si>
  <si>
    <t>Total P4</t>
  </si>
  <si>
    <t xml:space="preserve">Síntesis de productos </t>
  </si>
  <si>
    <t>PRODUCTO</t>
  </si>
  <si>
    <t>ORDINARIO</t>
  </si>
  <si>
    <t>SUPERAVIT</t>
  </si>
  <si>
    <t>TOTALES PRODUCTO</t>
  </si>
  <si>
    <t>SUBTOTAL</t>
  </si>
  <si>
    <t xml:space="preserve">SOPORTE ADMINISTRATIVO </t>
  </si>
  <si>
    <t>PROGRAMAS</t>
  </si>
  <si>
    <t>ORIGEN DEL PRESUPUESTO</t>
  </si>
  <si>
    <t>TOTAL PRESUPUESTO</t>
  </si>
  <si>
    <t>SUB TOTAL</t>
  </si>
  <si>
    <t>GRAN TOTAL</t>
  </si>
  <si>
    <t>PROGRAMA</t>
  </si>
  <si>
    <t>Suma de MODI 1</t>
  </si>
  <si>
    <t>Suma de TOTAL</t>
  </si>
  <si>
    <t>CALCULOS PROGRAMÁTICOS</t>
  </si>
  <si>
    <t>MODIFICACIÓN 1</t>
  </si>
  <si>
    <t>_1</t>
  </si>
  <si>
    <t>_2</t>
  </si>
  <si>
    <t>ORIGEN DEL GASTO</t>
  </si>
  <si>
    <t>_3</t>
  </si>
  <si>
    <t>INSTITUCIONALES</t>
  </si>
  <si>
    <t>Total general</t>
  </si>
  <si>
    <t>PRESUPUESTO</t>
  </si>
  <si>
    <t>BENEFIARIAS</t>
  </si>
  <si>
    <t>RECTORIA</t>
  </si>
  <si>
    <t>P1</t>
  </si>
  <si>
    <t>SUB PROGRAMA INSTITUCIONAL</t>
  </si>
  <si>
    <t>APOYO_ADMINISTRATIVO_FINANCIERO</t>
  </si>
  <si>
    <t>INCLUYE REMUNERACIONES</t>
  </si>
  <si>
    <t>CONDUCCIÓN_SUPERIOR</t>
  </si>
  <si>
    <t>GESTIÓN_DEL_CONOCIMIENTO _ESPECIALIZADO_DDHH_DE_LAS_MUJERES</t>
  </si>
  <si>
    <t>GESTIÓN_TECNOLOGÍAS_INFORMACIÓN</t>
  </si>
  <si>
    <t>PLANIFICACIÓN_INSTITUCIONAL</t>
  </si>
  <si>
    <t>ATENCIÓN_DIRECTA_A_MUJERES_EN_SU_DIVERSIDAD</t>
  </si>
  <si>
    <t>CAPACITACIÓN_FORMACIÓN_Y_ASIST_TECNICA</t>
  </si>
  <si>
    <t>DIRECCIÓN_DE_PROGRAMA_2</t>
  </si>
  <si>
    <t>REMUNERACIONES</t>
  </si>
  <si>
    <t>ASISTENCIA_TÉCNICA_ACTORES_ESTRATÉGICOS</t>
  </si>
  <si>
    <t>ASISTENCIA_TÉCNICA_EN_NORMATIVA_Y_LEGISLACIÓN</t>
  </si>
  <si>
    <t>ASISTENCIA_TÉCNICA_EN_POLÍTICAS_PÚBLICAS</t>
  </si>
  <si>
    <t>DIRECCIÓN_DE_PROGRAMA_3</t>
  </si>
  <si>
    <t>RECURSOS PROGRAMÁTICOS ATENCIÓN DIRECTA Y IOR</t>
  </si>
  <si>
    <t>REMUNERACIONES AD</t>
  </si>
  <si>
    <t>COD II POI</t>
  </si>
  <si>
    <t>DEPARTAMENTO</t>
  </si>
  <si>
    <t>Etiquetas de fila</t>
  </si>
  <si>
    <t xml:space="preserve">Suma de  TOTAL </t>
  </si>
  <si>
    <t>2.2.1</t>
  </si>
  <si>
    <t>CEAAM CARIBE</t>
  </si>
  <si>
    <t>CEAAM AM</t>
  </si>
  <si>
    <t>CEAAM METROPOLITANO</t>
  </si>
  <si>
    <t>CEAAM OCCIDENTE</t>
  </si>
  <si>
    <t>CENTRO INFORMACIÓN Y ORIENTACIÓN</t>
  </si>
  <si>
    <t>DELEGACION DE LA MUJER</t>
  </si>
  <si>
    <t>CIUDADANÍA</t>
  </si>
  <si>
    <t>UNIDAD CIO</t>
  </si>
  <si>
    <t>CONSTRUCCIÓN DE IDENTIDADES</t>
  </si>
  <si>
    <t>DELEGACIÓN DE LA MUJER</t>
  </si>
  <si>
    <t>DESARROLLO REGIONAL</t>
  </si>
  <si>
    <t>GESTIÓN DE POLÍTICAS PÚBLICAS</t>
  </si>
  <si>
    <t>REGIONAL BRUNCA</t>
  </si>
  <si>
    <t>REMUNERACIONES CF</t>
  </si>
  <si>
    <t>REGIONAL CARIBE</t>
  </si>
  <si>
    <t>REMUNERACIONES TOTALES P2</t>
  </si>
  <si>
    <t>REGIONAL CENTRAL OCCIDENTE</t>
  </si>
  <si>
    <t>REGIONAL CENTRAL ORIENTE</t>
  </si>
  <si>
    <t>REGIONAL CHOROTEGA</t>
  </si>
  <si>
    <t>REGIONAL HUETAR NORTE</t>
  </si>
  <si>
    <t>REGIONAL PACÍFICO CENTRAL</t>
  </si>
  <si>
    <t>SECRETARÍA TECNICA PIEG</t>
  </si>
  <si>
    <t>UNIDAD DE INVESTIGACIÓN</t>
  </si>
  <si>
    <t>VIOLENCIA DE GÉNERO</t>
  </si>
  <si>
    <t>PRESUPUESTO PROGRAMADO AD</t>
  </si>
  <si>
    <t>MODIFICACIÓN 2</t>
  </si>
  <si>
    <t>PRESUPUESTO PROGRAMÁTICO CAPACITACIÓN Y FORMACIÓN</t>
  </si>
  <si>
    <t>REMUNERACIONES CAPACITACIÓN</t>
  </si>
  <si>
    <t>2.1.1</t>
  </si>
  <si>
    <t>CIUDADANIA ACTIVA, LIDERAZGO</t>
  </si>
  <si>
    <t>CONDICIÓN JURÍDICA</t>
  </si>
  <si>
    <t>UNIDAD REGIONAL BRUNCA</t>
  </si>
  <si>
    <t>UNIDAD REGIONAL BRUNCA-SERVICIOS ESPECIALES</t>
  </si>
  <si>
    <t>UNIDAD REGIONAL CENTRAL ORIENT</t>
  </si>
  <si>
    <t>UNIDAD REGIONAL CENTRAL ORIENT-SERVICIOS ESPECIALES</t>
  </si>
  <si>
    <t>UNIDAD REGIONAL CHOROTEGA</t>
  </si>
  <si>
    <t>UNIDAD REGIONAL CHOROTEGA-SERVICIOS ESPECIALES</t>
  </si>
  <si>
    <t>UNIDAD REGIONAL CTRAL OCCIDENT</t>
  </si>
  <si>
    <t>UNIDAD REGIONAL CTRAL OCCIDENT-SERVICIOS ESPECIALES</t>
  </si>
  <si>
    <t>UNIDAD REGIONAL HUETAR CARIBE</t>
  </si>
  <si>
    <t>UNIDAD REGIONAL HUETAR CARIBE-SERVICIOS ESPECIALES</t>
  </si>
  <si>
    <t>UNIDAD REGIONAL HUETAR NORTE</t>
  </si>
  <si>
    <t>2.1.2</t>
  </si>
  <si>
    <t>UNIDAD REGIONAL HUETAR NORTE-SERVICIOS ESPECIALES</t>
  </si>
  <si>
    <t>UNIDAD REGIONAL PACIFICO CENTR</t>
  </si>
  <si>
    <t>UNIDAD REGIONAL PACIFICO CENTR-SERVICIOS ESPECIALES</t>
  </si>
  <si>
    <t>2.2.2</t>
  </si>
  <si>
    <t>2.2.3</t>
  </si>
  <si>
    <t>PRESUPUESTO PROGRAMÁTICO PROMOCIÓN Y DIVULGACIÓN</t>
  </si>
  <si>
    <t>REMUNERACIONES PROMOCIÓN Y DIFUSIÓN DE LA INFO</t>
  </si>
  <si>
    <t>1.6.1</t>
  </si>
  <si>
    <t>PRENSA Y COMUNICACIÓN</t>
  </si>
  <si>
    <t>UNIDAD DE DOCUMENTACIÓN</t>
  </si>
  <si>
    <t>ESPECIALIZADA DE INFORMACION</t>
  </si>
  <si>
    <t>UNIDAD DE DOCUMENTACION</t>
  </si>
  <si>
    <t>1.6.2</t>
  </si>
  <si>
    <t>UNIDAD DE INVESTIGACION</t>
  </si>
  <si>
    <t>1.6.3</t>
  </si>
  <si>
    <t>RELACIONES INTERNACIONALES</t>
  </si>
  <si>
    <t>1.6.4</t>
  </si>
  <si>
    <t>CANTIDAD PX PROGRAMADAS</t>
  </si>
  <si>
    <t>PRESUPUESTO PROGRAMADO AD 2022</t>
  </si>
  <si>
    <t>PRESUPUESTO PROGRAMÁTICO RECTORÍA Y VIGILANCIA EN NORMATIVA Y POLÍTICAS PÚBLICAS</t>
  </si>
  <si>
    <t>REMUNERACIONES RECTORÍA Y VIGILANCIA EN NORMATIVA Y POLÍTICAS PÚBLICAS</t>
  </si>
  <si>
    <t>3.4.1</t>
  </si>
  <si>
    <t>CONDICION JURIDICA</t>
  </si>
  <si>
    <t>CONSTRUCCION DE IDENTIDADES</t>
  </si>
  <si>
    <t>3.4.2</t>
  </si>
  <si>
    <t>GESTION DE POLITICAS PUBLICAS</t>
  </si>
  <si>
    <t>PIEC</t>
  </si>
  <si>
    <t>PIEG</t>
  </si>
  <si>
    <t>VIOLENCIA DE GENERO</t>
  </si>
  <si>
    <t>3.3.1</t>
  </si>
  <si>
    <t>3.2.1</t>
  </si>
  <si>
    <t>3.2.2</t>
  </si>
  <si>
    <t>3.2.3</t>
  </si>
  <si>
    <t>1.4.1</t>
  </si>
  <si>
    <t>RECURSOS HUMANOS</t>
  </si>
  <si>
    <t>3.0.0</t>
  </si>
  <si>
    <t>DIRECCIÓN ESTRATÉGICA</t>
  </si>
  <si>
    <t/>
  </si>
  <si>
    <t>MEDICIÓN Y ANÁLISIS DEL DESEMPEÑO INSTITUCIONAL</t>
  </si>
  <si>
    <t>2.0.0</t>
  </si>
  <si>
    <t>EFICACIA INSTITUCIONAL</t>
  </si>
  <si>
    <t>2.0.1</t>
  </si>
  <si>
    <t>EFICIENCIA INSTITUCIONAL</t>
  </si>
  <si>
    <t>2.0.2</t>
  </si>
  <si>
    <t>CALIDAD</t>
  </si>
  <si>
    <t>2.0.3</t>
  </si>
  <si>
    <t>GÉNERO</t>
  </si>
  <si>
    <t>PROGRAMA 1 ACTIVIDADES CENTRALES</t>
  </si>
  <si>
    <t>SUBPROGRAMA CONDUCCIÓN POLÍTICA ESTRATÉGICA</t>
  </si>
  <si>
    <t>CÓDIGO</t>
  </si>
  <si>
    <t>INDICADOR</t>
  </si>
  <si>
    <t>META</t>
  </si>
  <si>
    <t>1.1.1</t>
  </si>
  <si>
    <t>Porcentaje de acciones Plan PIEG en ejecución</t>
  </si>
  <si>
    <t>1.1.2</t>
  </si>
  <si>
    <t>Porcentaje de acciones Plan PLANOVI en ejecución</t>
  </si>
  <si>
    <t>1.1.3</t>
  </si>
  <si>
    <t>Plan Estratégico Institucional
2019= aprobado rediseño Mapa de procesos  10%
2020 =  marco táctico definido 25%
2021 = en ejecución   procesos técnicos  rediseñados 75%
2022 = en ejec 100%</t>
  </si>
  <si>
    <t>1.1.4</t>
  </si>
  <si>
    <t xml:space="preserve">Porcentaje anual de ejecución del presupuesto ordinario institucional, según dependencia </t>
  </si>
  <si>
    <t>1.1.5</t>
  </si>
  <si>
    <t>Portafolio de Proyectos de Inversión</t>
  </si>
  <si>
    <t>1.1.6</t>
  </si>
  <si>
    <t>Gestión de la imagen Institucional</t>
  </si>
  <si>
    <t>1.1.7</t>
  </si>
  <si>
    <t>Estrategia de comunicación institucional</t>
  </si>
  <si>
    <t>SUBPROGRAMA APOYO ADMINISTRATIVO</t>
  </si>
  <si>
    <t>1.2.1</t>
  </si>
  <si>
    <t>Ejecución Plan de compras Institucional</t>
  </si>
  <si>
    <t>1.2.2</t>
  </si>
  <si>
    <t>Política de Gestión de Talento Humano</t>
  </si>
  <si>
    <t>1.2.3</t>
  </si>
  <si>
    <t>Gestión de Archivos</t>
  </si>
  <si>
    <t>SUBPROGRAMA GESTIÓN DE TECNOLOGIAS DE INFORMACIÓN Y COMUNICACIÓN</t>
  </si>
  <si>
    <t>1.3.1</t>
  </si>
  <si>
    <t>Cumplimiento Plataforma Tecnológica</t>
  </si>
  <si>
    <t>1.3.2</t>
  </si>
  <si>
    <t>Proyectos mantenimiento y desarrollo sistemas de información</t>
  </si>
  <si>
    <t>1.3.3</t>
  </si>
  <si>
    <t>Gestión red institucional de comunicaciones</t>
  </si>
  <si>
    <t>1.3.4</t>
  </si>
  <si>
    <t>Servicio técnico</t>
  </si>
  <si>
    <t>SUBPROGRAMA GESTIÓN DEL CONOCIMIENTO ESPECIALIZADO EN DDHH</t>
  </si>
  <si>
    <t>Personas utilizan Servicios especializados de información en género y DDHH de las mujeres.</t>
  </si>
  <si>
    <t>1.4.2</t>
  </si>
  <si>
    <t>Promoción y divulgación sobre derechos de las mujeres.</t>
  </si>
  <si>
    <t>1.4.3</t>
  </si>
  <si>
    <t>Documentos de producción de conocimiento</t>
  </si>
  <si>
    <t>PROGRAMA 2. ATENCIÓN A MUJERES EN SU DIVERSIDAD</t>
  </si>
  <si>
    <t>SUBPROGRAMA CAPACITACIÓN A MUJERES</t>
  </si>
  <si>
    <t>Capacitación y formación a mujeres</t>
  </si>
  <si>
    <t>Formación a mujeres en condiciones de pobreza</t>
  </si>
  <si>
    <t>2.1.3</t>
  </si>
  <si>
    <t xml:space="preserve"> Apoyo para la empresariedad, empleabilidad y Financiamiento para emprendimientos</t>
  </si>
  <si>
    <t>1 Financiamiento para la empresariedad de las mujeres</t>
  </si>
  <si>
    <t>2.1.4</t>
  </si>
  <si>
    <t>Organizaciones de la Economía Social Solidaria</t>
  </si>
  <si>
    <t>SUBPROGRAMA ATENCIÓN DIRECTA A MUJERES</t>
  </si>
  <si>
    <t>Atención Directa a Mujeres</t>
  </si>
  <si>
    <t>PROGRAMA 3. RECTORÍA Y VIGILANCIA DE NORMATIVA Y POLÍTICAS PÚBLICAS</t>
  </si>
  <si>
    <t>SUBPROGRAMA POLÍTICAS PÚBLICAS CON ENFOQUE DE GÉNERO</t>
  </si>
  <si>
    <t>3.1.1</t>
  </si>
  <si>
    <t>Instituciones con Asistencia técnica en Políticas Públicas</t>
  </si>
  <si>
    <t>3.1.2</t>
  </si>
  <si>
    <t>Capacitación en género al personal público</t>
  </si>
  <si>
    <t>3.1.3</t>
  </si>
  <si>
    <t>Comisiones o plataformas interinstitucionales</t>
  </si>
  <si>
    <t>SUBPROGRAMA ASISTENCIA TÉCNICA EN NORMATIVA Y LEGISLACIÓN</t>
  </si>
  <si>
    <t>Propuestas normativas</t>
  </si>
  <si>
    <t>SUBPROGRAMA POLÍTICAS PÚBLICAS EN ALIANZA CON ACTORES ESTRATÉGICOS</t>
  </si>
  <si>
    <t>Asistencia técnica actores estratégicos</t>
  </si>
  <si>
    <t>3.3.2</t>
  </si>
  <si>
    <t>Organizaciones que reciben asistencia técnica</t>
  </si>
  <si>
    <t xml:space="preserve">P1.1 Servicios de producción y difusión sobre derechos humanos de las mujeres al público en general </t>
  </si>
  <si>
    <t>PROGRAMA 2 ATENCIÓN A MUJERES EN SU DIVERSIDAD</t>
  </si>
  <si>
    <t>PROGRAMA 1.  ACTIVIDADES CENTRALES</t>
  </si>
  <si>
    <t xml:space="preserve">
P2.1 Servicios de información, orientación y referencia a mujeres sobre sus derechos y sobre otros servicios públicos
</t>
  </si>
  <si>
    <r>
      <rPr>
        <b/>
        <sz val="14"/>
        <rFont val="Palatino Linotype"/>
        <family val="1"/>
      </rPr>
      <t>P2.4 Servicios de asesoría y acompañamiento a mujeres diversas para el ejercicio de sus derecho</t>
    </r>
    <r>
      <rPr>
        <b/>
        <sz val="12"/>
        <rFont val="Palatino Linotype"/>
        <family val="1"/>
      </rPr>
      <t>s</t>
    </r>
  </si>
  <si>
    <t>P2.5 Financiamiento no reembolsable para actividades productivas de las mujeres y para organizaciones en defensa de los derechos de las mujeres</t>
  </si>
  <si>
    <r>
      <t xml:space="preserve">
</t>
    </r>
    <r>
      <rPr>
        <b/>
        <sz val="14"/>
        <rFont val="Palatino Linotype"/>
        <family val="1"/>
      </rPr>
      <t>P2.2 Servicios de capacitación y formación a mujeres en diversos temas (incluye Formación Humana, riesgos de género en la empresariedad y liderazgo transformador</t>
    </r>
    <r>
      <rPr>
        <b/>
        <sz val="12"/>
        <rFont val="Palatino Linotype"/>
        <family val="1"/>
      </rPr>
      <t>)</t>
    </r>
  </si>
  <si>
    <t>PROGRAMA 3  RECTORIA Y VIGILANCIA EN NORMATIVA Y POLÍTICAS PÚBLICAS</t>
  </si>
  <si>
    <t>P2.3 Servicios de atención directa a mujeres víctimas de violencia de género.</t>
  </si>
  <si>
    <t>total original</t>
  </si>
  <si>
    <t>nuevo total-FOMUJERES</t>
  </si>
  <si>
    <t>Total P2.5</t>
  </si>
  <si>
    <t>Total P2.3</t>
  </si>
  <si>
    <t>Total P2.2</t>
  </si>
  <si>
    <t>185000 px</t>
  </si>
  <si>
    <t xml:space="preserve">Notas: Los cálculos están basados en  proyecciones ya que la programación institucional del POI según la ley 8131 corresponde al mes de setiembre de 2021
Todos los montos consideran remuneraciones según los productos institucionales y,  están asociados al indicador POI 2.1.3 </t>
  </si>
  <si>
    <t xml:space="preserve">Notas: Los cálculos están basados en proyecciones ya que la programación institucional del POI según la ley 8131 corresponde al mes de setiembre de 2021.
Todos los montos consideran remuneraciones según los productos institucionales y,  están asociados a los indicadores POI 2.1.4 y 2.1.5.  </t>
  </si>
  <si>
    <t>Notas: Los cálculos están basados en proyecciones ya que la programación institucional del POI según la ley 8131 corresponde al mes de setiembre de 2021
Todos los montos consideran remuneraciones según los productos institucionales y, están asociados al indicador POI 2.2.1</t>
  </si>
  <si>
    <t>Notas: Los cálculos están basados en proyecciones ya que la programación institucional del POI según la ley 8131 corresponde al mes de setiembre de 2021
Todos los montos consideran remuneraciones según los productos institucionales y están asociados a los indicadores POI 2.1.1 y 2.1.2.</t>
  </si>
  <si>
    <t>Notas: Los cálculos están basados en proyecciones ya que la programación institucional del POI  según la ley 8131 corresponde al mes de setiembre de 2021
Todos los montos consideran remuneraciones según los productos institucionales y están asociados al indicador POI 2.2.1</t>
  </si>
  <si>
    <t>Notas: Los cálculos están basados en proyecciones ya que la programación institucional según la ley 8131 corresponde al mes de setiembre de 2021
Todos los montos consideran remuneraciones según los productos institucionales y se asocian al indicador POI 1.4.2</t>
  </si>
  <si>
    <t>587 339 041</t>
  </si>
  <si>
    <t>P3.1 Servicios de capacitación en derechos humanos de las mujeres a personas funcionarias públicas</t>
  </si>
  <si>
    <t>P3.2 Servicios de asistencia técnica en derechos humanos de las mujeres a instituciones públicas, empresas privadas y organizaciones sociales</t>
  </si>
  <si>
    <t>P3.3 Servicios de incidencia legal y política para la generación de nuevas propuestas normativas y políticas públicas en igualdad, derechos de las mujeres y no violencia de género.</t>
  </si>
  <si>
    <t xml:space="preserve">Notas: Los cálculos están basados en meras proyecciones ya que la programación institucional según la ley 8131 corresponde al mes de setiembre de 2021
Todos los montos consideran remuneraciones según los productos institucionales y asociado al indicador POI 3.1.2 </t>
  </si>
  <si>
    <t>Notas: Los cálculos están basados en proyecciones ya que la programación institucional según la ley 8131 corresponde al mes de setiembre de 2021
Todos los montos consideran remuneraciones según los productos institucionales y asociado alos indicadores POI 3.1.1, 3.1.3, 3.3.1 y, 3.3.2</t>
  </si>
  <si>
    <t>Notas: Los cálculos están basados en proyecciones ya que la programación institucional según la ley 8131 corresponde al mes de setiembre de 2021.  En este caso la población beneficiaria está asociada a instituciones y organizaciones específicas según sea la temática de abordaje.  De manera indirecta, el beneficio es para toda la población que habita en Costa Rica. 
Todos los montos consideran remuneraciones según los productos institucionales y asociado al indicador POI 3.2.1</t>
  </si>
  <si>
    <t xml:space="preserve">195 779 680 / producto </t>
  </si>
  <si>
    <t xml:space="preserve">PRODUCTO 1.1 </t>
  </si>
  <si>
    <t>PRODUCTO 2.1</t>
  </si>
  <si>
    <t>PRODUCTO2.2</t>
  </si>
  <si>
    <t xml:space="preserve">PRODUCTO2.3 </t>
  </si>
  <si>
    <t>PRODUCTO 2.4</t>
  </si>
  <si>
    <t>PRODUCTO 2.5</t>
  </si>
  <si>
    <t xml:space="preserve">
Gestión Sustantiva Institucional 
(Programas 1, 2, 3) </t>
  </si>
  <si>
    <t>PRODUCTO 3.1</t>
  </si>
  <si>
    <t>PRODUCTO 3.2</t>
  </si>
  <si>
    <t>PRODUCTO 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</si>
</sst>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4" formatCode="_-&quot;₡&quot;* #,##0.00_-;\-&quot;₡&quot;* #,##0.00_-;_-&quot;₡&quot;* &quot;-&quot;??_-;_-@_-"/>
    <numFmt numFmtId="164" formatCode="_(* #,##0.00_);_(* \(#,##0.00\);_(* &quot;-&quot;??_);_(@_)"/>
    <numFmt numFmtId="165" formatCode="&quot;₡&quot;#,##0"/>
    <numFmt numFmtId="166" formatCode="&quot;₡&quot;#,##0.00"/>
    <numFmt numFmtId="167" formatCode="_ * #,##0.00_ ;_ * \-#,##0.00_ ;_ * &quot;-&quot;_ ;_ @_ "/>
  </numFmts>
  <fonts count="29" x14ac:knownFonts="1">
    <font>
      <sz val="11"/>
      <color theme="1"/>
      <name val="Calibri"/>
      <family val="2"/>
      <scheme val="minor"/>
    </font>
    <font>
      <sz val="11"/>
      <color theme="1"/>
      <name val="Calibri"/>
      <family val="2"/>
      <scheme val="minor"/>
    </font>
    <font>
      <sz val="11"/>
      <color theme="1"/>
      <name val="Palatino Linotype"/>
      <family val="1"/>
    </font>
    <font>
      <b/>
      <sz val="11"/>
      <name val="Palatino Linotype"/>
      <family val="1"/>
    </font>
    <font>
      <sz val="11"/>
      <name val="Palatino Linotype"/>
      <family val="1"/>
    </font>
    <font>
      <sz val="10"/>
      <name val="Arial"/>
      <family val="2"/>
    </font>
    <font>
      <sz val="12"/>
      <color theme="1"/>
      <name val="Palatino Linotype"/>
      <family val="1"/>
    </font>
    <font>
      <b/>
      <sz val="12"/>
      <name val="Palatino Linotype"/>
      <family val="1"/>
    </font>
    <font>
      <b/>
      <sz val="12"/>
      <color theme="1"/>
      <name val="Palatino Linotype"/>
      <family val="1"/>
    </font>
    <font>
      <b/>
      <sz val="14"/>
      <color rgb="FFFFFFFF"/>
      <name val="Palatino Linotype"/>
      <family val="1"/>
    </font>
    <font>
      <sz val="11"/>
      <color indexed="81"/>
      <name val="Palatino Linotype"/>
      <family val="1"/>
    </font>
    <font>
      <b/>
      <sz val="11"/>
      <color theme="1"/>
      <name val="Calibri"/>
      <family val="2"/>
      <scheme val="minor"/>
    </font>
    <font>
      <sz val="11"/>
      <name val="Century Gothic"/>
      <family val="2"/>
    </font>
    <font>
      <b/>
      <sz val="11"/>
      <color theme="1"/>
      <name val="Century Gothic"/>
      <family val="2"/>
    </font>
    <font>
      <sz val="11"/>
      <color theme="1"/>
      <name val="Century Gothic"/>
      <family val="2"/>
    </font>
    <font>
      <sz val="12"/>
      <color theme="1"/>
      <name val="Calibri"/>
      <family val="2"/>
      <scheme val="minor"/>
    </font>
    <font>
      <b/>
      <sz val="12"/>
      <color theme="1"/>
      <name val="Calibri"/>
      <family val="2"/>
      <scheme val="minor"/>
    </font>
    <font>
      <sz val="10.5"/>
      <color theme="1"/>
      <name val="Calibri"/>
      <family val="2"/>
      <scheme val="minor"/>
    </font>
    <font>
      <b/>
      <sz val="14"/>
      <name val="Century Gothic"/>
      <family val="2"/>
    </font>
    <font>
      <b/>
      <sz val="12"/>
      <color theme="1"/>
      <name val="Century Gothic"/>
      <family val="2"/>
    </font>
    <font>
      <b/>
      <sz val="20"/>
      <color theme="1"/>
      <name val="Century Gothic"/>
      <family val="2"/>
    </font>
    <font>
      <sz val="11"/>
      <color rgb="FF000000"/>
      <name val="Palatino Linotype"/>
      <family val="1"/>
    </font>
    <font>
      <b/>
      <sz val="14"/>
      <name val="Palatino Linotype"/>
      <family val="1"/>
    </font>
    <font>
      <sz val="20"/>
      <color theme="1"/>
      <name val="Palatino Linotype"/>
      <family val="1"/>
    </font>
    <font>
      <b/>
      <sz val="20"/>
      <name val="Palatino Linotype"/>
      <family val="1"/>
    </font>
    <font>
      <b/>
      <sz val="20"/>
      <color theme="1"/>
      <name val="Palatino Linotype"/>
      <family val="1"/>
    </font>
    <font>
      <sz val="12"/>
      <color rgb="FF000000"/>
      <name val="Calibri"/>
      <family val="2"/>
    </font>
    <font>
      <sz val="26"/>
      <color theme="1"/>
      <name val="Palatino Linotype"/>
      <family val="1"/>
    </font>
    <font>
      <b/>
      <sz val="16"/>
      <color rgb="FFFFFFFF"/>
      <name val="Palatino Linotype"/>
      <family val="1"/>
    </font>
  </fonts>
  <fills count="10">
    <fill>
      <patternFill patternType="none"/>
    </fill>
    <fill>
      <patternFill patternType="gray125"/>
    </fill>
    <fill>
      <patternFill patternType="solid">
        <fgColor rgb="FF00206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9" tint="0.79998168889431442"/>
        <bgColor indexed="64"/>
      </patternFill>
    </fill>
    <fill>
      <patternFill patternType="solid">
        <fgColor rgb="FF00B0F0"/>
        <bgColor indexed="64"/>
      </patternFill>
    </fill>
  </fills>
  <borders count="31">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bottom/>
      <diagonal/>
    </border>
    <border>
      <left style="thin">
        <color indexed="64"/>
      </left>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theme="4" tint="0.39997558519241921"/>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hair">
        <color indexed="64"/>
      </top>
      <bottom style="medium">
        <color indexed="64"/>
      </bottom>
      <diagonal/>
    </border>
    <border>
      <left/>
      <right/>
      <top/>
      <bottom style="medium">
        <color indexed="64"/>
      </bottom>
      <diagonal/>
    </border>
    <border>
      <left/>
      <right/>
      <top style="hair">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diagonal/>
    </border>
    <border>
      <left/>
      <right style="hair">
        <color indexed="64"/>
      </right>
      <top/>
      <bottom style="medium">
        <color indexed="64"/>
      </bottom>
      <diagonal/>
    </border>
  </borders>
  <cellStyleXfs count="6">
    <xf numFmtId="0" fontId="0" fillId="0" borderId="0"/>
    <xf numFmtId="164" fontId="1" fillId="0" borderId="0" applyFont="0" applyFill="0" applyBorder="0" applyAlignment="0" applyProtection="0"/>
    <xf numFmtId="0" fontId="5" fillId="0" borderId="0"/>
    <xf numFmtId="42" fontId="1" fillId="0" borderId="0" applyFont="0" applyFill="0" applyBorder="0" applyAlignment="0" applyProtection="0"/>
    <xf numFmtId="9" fontId="1" fillId="0" borderId="0" applyFont="0" applyFill="0" applyBorder="0" applyAlignment="0" applyProtection="0"/>
    <xf numFmtId="0" fontId="15" fillId="0" borderId="0"/>
  </cellStyleXfs>
  <cellXfs count="159">
    <xf numFmtId="0" fontId="0" fillId="0" borderId="0" xfId="0"/>
    <xf numFmtId="0" fontId="2" fillId="0" borderId="0" xfId="0" applyFont="1"/>
    <xf numFmtId="0" fontId="6" fillId="0" borderId="0" xfId="0" applyFont="1"/>
    <xf numFmtId="0" fontId="8" fillId="5" borderId="0" xfId="0" applyFont="1" applyFill="1" applyAlignment="1">
      <alignment vertical="center" wrapText="1"/>
    </xf>
    <xf numFmtId="1" fontId="8" fillId="5" borderId="0" xfId="0" applyNumberFormat="1" applyFont="1" applyFill="1" applyAlignment="1">
      <alignment horizontal="right" vertical="center" wrapText="1"/>
    </xf>
    <xf numFmtId="1" fontId="8" fillId="5" borderId="0" xfId="1" applyNumberFormat="1" applyFont="1" applyFill="1" applyBorder="1" applyAlignment="1">
      <alignment horizontal="right" vertical="center" wrapText="1"/>
    </xf>
    <xf numFmtId="3" fontId="4" fillId="0" borderId="2" xfId="0" applyNumberFormat="1" applyFont="1" applyBorder="1" applyAlignment="1">
      <alignment horizontal="right" vertical="center" wrapText="1"/>
    </xf>
    <xf numFmtId="0" fontId="3" fillId="3" borderId="2" xfId="0" applyFont="1" applyFill="1" applyBorder="1" applyAlignment="1">
      <alignment vertical="center" wrapText="1"/>
    </xf>
    <xf numFmtId="3" fontId="8" fillId="4" borderId="2" xfId="0" applyNumberFormat="1" applyFont="1" applyFill="1" applyBorder="1" applyAlignment="1">
      <alignment horizontal="center" vertical="center" wrapText="1"/>
    </xf>
    <xf numFmtId="0" fontId="8" fillId="4" borderId="2" xfId="0" applyFont="1" applyFill="1" applyBorder="1" applyAlignment="1">
      <alignment horizontal="center" vertical="center" wrapText="1"/>
    </xf>
    <xf numFmtId="164" fontId="7" fillId="5" borderId="1" xfId="1" applyFont="1" applyFill="1" applyBorder="1" applyAlignment="1">
      <alignment vertical="center" wrapText="1"/>
    </xf>
    <xf numFmtId="0" fontId="8" fillId="3" borderId="2" xfId="0" applyFont="1" applyFill="1" applyBorder="1" applyAlignment="1">
      <alignment horizontal="center" vertical="center" wrapText="1"/>
    </xf>
    <xf numFmtId="3" fontId="8" fillId="3" borderId="2" xfId="0" applyNumberFormat="1" applyFont="1" applyFill="1" applyBorder="1" applyAlignment="1">
      <alignment horizontal="center" vertical="center" wrapText="1"/>
    </xf>
    <xf numFmtId="0" fontId="4" fillId="0" borderId="2" xfId="0" applyFont="1" applyBorder="1" applyAlignment="1">
      <alignment vertical="center" wrapText="1"/>
    </xf>
    <xf numFmtId="3" fontId="3" fillId="3" borderId="2" xfId="0" applyNumberFormat="1" applyFont="1" applyFill="1" applyBorder="1" applyAlignment="1">
      <alignment horizontal="right" vertical="center" wrapText="1"/>
    </xf>
    <xf numFmtId="3" fontId="3" fillId="4" borderId="2" xfId="0" applyNumberFormat="1" applyFont="1" applyFill="1" applyBorder="1" applyAlignment="1">
      <alignment horizontal="right" vertical="center" wrapText="1"/>
    </xf>
    <xf numFmtId="3" fontId="8" fillId="5" borderId="2" xfId="0" applyNumberFormat="1" applyFont="1" applyFill="1" applyBorder="1" applyAlignment="1">
      <alignment horizontal="right" vertical="center" wrapText="1"/>
    </xf>
    <xf numFmtId="3" fontId="8" fillId="5" borderId="2" xfId="1" applyNumberFormat="1" applyFont="1" applyFill="1" applyBorder="1" applyAlignment="1">
      <alignment horizontal="right" vertical="center" wrapText="1"/>
    </xf>
    <xf numFmtId="0" fontId="8" fillId="5" borderId="0" xfId="0" applyFont="1" applyFill="1" applyAlignment="1">
      <alignment vertical="center"/>
    </xf>
    <xf numFmtId="0" fontId="12" fillId="0" borderId="0" xfId="0" applyFont="1" applyAlignment="1" applyProtection="1">
      <alignment horizontal="left" wrapText="1"/>
      <protection hidden="1"/>
    </xf>
    <xf numFmtId="165" fontId="0" fillId="0" borderId="0" xfId="0" applyNumberFormat="1"/>
    <xf numFmtId="2" fontId="12" fillId="0" borderId="0" xfId="0" applyNumberFormat="1" applyFont="1" applyProtection="1">
      <protection hidden="1"/>
    </xf>
    <xf numFmtId="3" fontId="0" fillId="0" borderId="0" xfId="0" applyNumberFormat="1" applyAlignment="1">
      <alignment horizontal="right"/>
    </xf>
    <xf numFmtId="166" fontId="12" fillId="0" borderId="0" xfId="0" applyNumberFormat="1" applyFont="1" applyAlignment="1" applyProtection="1">
      <alignment wrapText="1"/>
      <protection hidden="1"/>
    </xf>
    <xf numFmtId="1" fontId="0" fillId="0" borderId="0" xfId="0" applyNumberFormat="1" applyAlignment="1">
      <alignment vertical="top"/>
    </xf>
    <xf numFmtId="0" fontId="0" fillId="0" borderId="0" xfId="0" applyAlignment="1">
      <alignment vertical="top"/>
    </xf>
    <xf numFmtId="166" fontId="0" fillId="0" borderId="0" xfId="0" applyNumberFormat="1" applyAlignment="1">
      <alignment vertical="top"/>
    </xf>
    <xf numFmtId="0" fontId="0" fillId="0" borderId="0" xfId="0" applyAlignment="1">
      <alignment vertical="top" wrapText="1"/>
    </xf>
    <xf numFmtId="165" fontId="0" fillId="0" borderId="0" xfId="0" applyNumberFormat="1" applyAlignment="1">
      <alignment vertical="top"/>
    </xf>
    <xf numFmtId="166" fontId="0" fillId="0" borderId="0" xfId="0" applyNumberFormat="1"/>
    <xf numFmtId="0" fontId="0" fillId="0" borderId="0" xfId="0" applyAlignment="1">
      <alignment wrapText="1"/>
    </xf>
    <xf numFmtId="0" fontId="0" fillId="0" borderId="0" xfId="0" applyAlignment="1">
      <alignment horizontal="left"/>
    </xf>
    <xf numFmtId="9" fontId="11" fillId="6" borderId="12" xfId="4" applyFont="1" applyFill="1" applyBorder="1"/>
    <xf numFmtId="9" fontId="0" fillId="0" borderId="0" xfId="4" applyFont="1" applyAlignment="1">
      <alignment vertical="top"/>
    </xf>
    <xf numFmtId="0" fontId="13" fillId="6" borderId="12" xfId="0" applyFont="1" applyFill="1" applyBorder="1" applyAlignment="1">
      <alignment vertical="top"/>
    </xf>
    <xf numFmtId="166" fontId="13" fillId="6" borderId="12" xfId="0" applyNumberFormat="1" applyFont="1" applyFill="1" applyBorder="1" applyAlignment="1">
      <alignment vertical="top"/>
    </xf>
    <xf numFmtId="0" fontId="13" fillId="6" borderId="0" xfId="0" applyFont="1" applyFill="1" applyAlignment="1">
      <alignment vertical="top"/>
    </xf>
    <xf numFmtId="166" fontId="13" fillId="6" borderId="0" xfId="0" applyNumberFormat="1" applyFont="1" applyFill="1" applyAlignment="1">
      <alignment vertical="top"/>
    </xf>
    <xf numFmtId="165" fontId="13" fillId="6" borderId="12" xfId="0" applyNumberFormat="1" applyFont="1" applyFill="1" applyBorder="1" applyAlignment="1">
      <alignment vertical="top"/>
    </xf>
    <xf numFmtId="1" fontId="11" fillId="6" borderId="12" xfId="0" applyNumberFormat="1" applyFont="1" applyFill="1" applyBorder="1" applyAlignment="1">
      <alignment vertical="top"/>
    </xf>
    <xf numFmtId="1" fontId="11" fillId="6" borderId="0" xfId="0" applyNumberFormat="1" applyFont="1" applyFill="1" applyAlignment="1">
      <alignment vertical="top"/>
    </xf>
    <xf numFmtId="9" fontId="0" fillId="0" borderId="0" xfId="4" applyFont="1"/>
    <xf numFmtId="165" fontId="2" fillId="0" borderId="0" xfId="0" applyNumberFormat="1" applyFont="1"/>
    <xf numFmtId="0" fontId="15" fillId="0" borderId="0" xfId="5" applyAlignment="1">
      <alignment vertical="top" wrapText="1"/>
    </xf>
    <xf numFmtId="0" fontId="15" fillId="0" borderId="0" xfId="5" applyAlignment="1">
      <alignment vertical="top"/>
    </xf>
    <xf numFmtId="0" fontId="15" fillId="0" borderId="0" xfId="5" applyAlignment="1">
      <alignment horizontal="left" wrapText="1"/>
    </xf>
    <xf numFmtId="0" fontId="16" fillId="0" borderId="0" xfId="5" applyFont="1" applyAlignment="1">
      <alignment horizontal="center" vertical="top"/>
    </xf>
    <xf numFmtId="9" fontId="15" fillId="0" borderId="0" xfId="5" applyNumberFormat="1" applyAlignment="1">
      <alignment vertical="top"/>
    </xf>
    <xf numFmtId="0" fontId="15" fillId="0" borderId="0" xfId="5" applyAlignment="1">
      <alignment horizontal="left" vertical="top" wrapText="1"/>
    </xf>
    <xf numFmtId="9" fontId="17" fillId="0" borderId="0" xfId="5" applyNumberFormat="1" applyFont="1" applyAlignment="1">
      <alignment horizontal="right" vertical="center"/>
    </xf>
    <xf numFmtId="10" fontId="15" fillId="0" borderId="0" xfId="5" applyNumberFormat="1" applyAlignment="1">
      <alignment vertical="top"/>
    </xf>
    <xf numFmtId="0" fontId="15" fillId="7" borderId="0" xfId="5" applyFill="1" applyAlignment="1">
      <alignment vertical="top"/>
    </xf>
    <xf numFmtId="0" fontId="1" fillId="0" borderId="0" xfId="5" applyFont="1" applyAlignment="1">
      <alignment vertical="top" wrapText="1"/>
    </xf>
    <xf numFmtId="165" fontId="13" fillId="6" borderId="0" xfId="0" applyNumberFormat="1" applyFont="1" applyFill="1" applyAlignment="1">
      <alignment vertical="top"/>
    </xf>
    <xf numFmtId="3" fontId="2" fillId="0" borderId="0" xfId="0" applyNumberFormat="1" applyFont="1"/>
    <xf numFmtId="3" fontId="13" fillId="6" borderId="12" xfId="0" applyNumberFormat="1" applyFont="1" applyFill="1" applyBorder="1" applyAlignment="1">
      <alignment vertical="top"/>
    </xf>
    <xf numFmtId="3" fontId="13" fillId="6" borderId="0" xfId="0" applyNumberFormat="1" applyFont="1" applyFill="1" applyAlignment="1">
      <alignment vertical="top"/>
    </xf>
    <xf numFmtId="3" fontId="12" fillId="0" borderId="0" xfId="0" applyNumberFormat="1" applyFont="1" applyProtection="1">
      <protection hidden="1"/>
    </xf>
    <xf numFmtId="0" fontId="13" fillId="8" borderId="16" xfId="0" applyFont="1" applyFill="1" applyBorder="1" applyAlignment="1">
      <alignment vertical="center"/>
    </xf>
    <xf numFmtId="166" fontId="12" fillId="0" borderId="2" xfId="0" applyNumberFormat="1" applyFont="1" applyBorder="1" applyAlignment="1" applyProtection="1">
      <alignment wrapText="1"/>
      <protection hidden="1"/>
    </xf>
    <xf numFmtId="165" fontId="19" fillId="8" borderId="23" xfId="0" applyNumberFormat="1" applyFont="1" applyFill="1" applyBorder="1"/>
    <xf numFmtId="166" fontId="13" fillId="8" borderId="0" xfId="0" applyNumberFormat="1" applyFont="1" applyFill="1" applyAlignment="1">
      <alignment horizontal="center"/>
    </xf>
    <xf numFmtId="165" fontId="19" fillId="8" borderId="15" xfId="0" applyNumberFormat="1" applyFont="1" applyFill="1" applyBorder="1"/>
    <xf numFmtId="165" fontId="19" fillId="8" borderId="25" xfId="0" applyNumberFormat="1" applyFont="1" applyFill="1" applyBorder="1" applyAlignment="1">
      <alignment vertical="center"/>
    </xf>
    <xf numFmtId="165" fontId="0" fillId="0" borderId="0" xfId="3" applyNumberFormat="1" applyFont="1"/>
    <xf numFmtId="166" fontId="12" fillId="0" borderId="0" xfId="0" applyNumberFormat="1" applyFont="1" applyAlignment="1">
      <alignment horizontal="right"/>
    </xf>
    <xf numFmtId="166" fontId="12" fillId="0" borderId="9" xfId="0" applyNumberFormat="1" applyFont="1" applyBorder="1" applyAlignment="1">
      <alignment horizontal="right"/>
    </xf>
    <xf numFmtId="0" fontId="13" fillId="0" borderId="17" xfId="0" applyFont="1" applyBorder="1" applyAlignment="1">
      <alignment horizontal="right"/>
    </xf>
    <xf numFmtId="3" fontId="24" fillId="4" borderId="2" xfId="0" applyNumberFormat="1" applyFont="1" applyFill="1" applyBorder="1" applyAlignment="1">
      <alignment horizontal="right" vertical="center" wrapText="1"/>
    </xf>
    <xf numFmtId="0" fontId="25" fillId="0" borderId="0" xfId="0" applyFont="1" applyFill="1"/>
    <xf numFmtId="0" fontId="23" fillId="0" borderId="0" xfId="0" applyFont="1" applyAlignment="1">
      <alignment horizontal="center"/>
    </xf>
    <xf numFmtId="0" fontId="23" fillId="7" borderId="0" xfId="0" applyFont="1" applyFill="1"/>
    <xf numFmtId="0" fontId="26" fillId="0" borderId="0" xfId="0" applyFont="1" applyAlignment="1">
      <alignment vertical="center"/>
    </xf>
    <xf numFmtId="0" fontId="6" fillId="0" borderId="0" xfId="0" applyFont="1" applyAlignment="1">
      <alignment vertical="center"/>
    </xf>
    <xf numFmtId="0" fontId="25" fillId="9" borderId="0" xfId="0" applyFont="1" applyFill="1"/>
    <xf numFmtId="0" fontId="2" fillId="0" borderId="0" xfId="0" applyFont="1" applyAlignment="1">
      <alignment horizontal="right"/>
    </xf>
    <xf numFmtId="0" fontId="25" fillId="9" borderId="0" xfId="0" applyFont="1" applyFill="1" applyAlignment="1">
      <alignment horizontal="right"/>
    </xf>
    <xf numFmtId="0" fontId="13" fillId="0" borderId="26" xfId="0" applyFont="1" applyBorder="1" applyAlignment="1">
      <alignment horizontal="right"/>
    </xf>
    <xf numFmtId="165" fontId="14" fillId="0" borderId="27" xfId="0" applyNumberFormat="1" applyFont="1" applyBorder="1"/>
    <xf numFmtId="165" fontId="14" fillId="0" borderId="28" xfId="0" applyNumberFormat="1" applyFont="1" applyBorder="1"/>
    <xf numFmtId="165" fontId="14" fillId="0" borderId="18" xfId="0" applyNumberFormat="1" applyFont="1" applyBorder="1"/>
    <xf numFmtId="166" fontId="13" fillId="8" borderId="29" xfId="0" applyNumberFormat="1" applyFont="1" applyFill="1" applyBorder="1" applyAlignment="1">
      <alignment horizontal="center" vertical="center"/>
    </xf>
    <xf numFmtId="166" fontId="19" fillId="8" borderId="30" xfId="0" applyNumberFormat="1" applyFont="1" applyFill="1" applyBorder="1"/>
    <xf numFmtId="166" fontId="14" fillId="0" borderId="2" xfId="0" applyNumberFormat="1" applyFont="1" applyBorder="1"/>
    <xf numFmtId="3" fontId="27" fillId="0" borderId="0" xfId="0" applyNumberFormat="1" applyFont="1" applyFill="1"/>
    <xf numFmtId="3" fontId="8" fillId="0" borderId="2" xfId="1" applyNumberFormat="1" applyFont="1" applyFill="1" applyBorder="1" applyAlignment="1">
      <alignment horizontal="right" vertical="center" wrapText="1"/>
    </xf>
    <xf numFmtId="0" fontId="8" fillId="4" borderId="2" xfId="0" applyFont="1" applyFill="1" applyBorder="1" applyAlignment="1">
      <alignment horizontal="center" vertical="center"/>
    </xf>
    <xf numFmtId="0" fontId="3" fillId="4" borderId="2" xfId="0" applyFont="1" applyFill="1" applyBorder="1" applyAlignment="1">
      <alignment horizontal="center" vertical="center" wrapText="1"/>
    </xf>
    <xf numFmtId="0" fontId="18" fillId="8" borderId="14" xfId="0" applyFont="1" applyFill="1" applyBorder="1" applyAlignment="1">
      <alignment horizontal="center" wrapText="1"/>
    </xf>
    <xf numFmtId="0" fontId="18" fillId="8" borderId="15" xfId="0" applyFont="1" applyFill="1" applyBorder="1" applyAlignment="1">
      <alignment horizontal="center" wrapText="1"/>
    </xf>
    <xf numFmtId="0" fontId="18" fillId="8" borderId="13" xfId="0" applyFont="1" applyFill="1" applyBorder="1" applyAlignment="1">
      <alignment horizontal="center" wrapText="1"/>
    </xf>
    <xf numFmtId="0" fontId="13" fillId="8" borderId="7" xfId="0" applyFont="1" applyFill="1" applyBorder="1" applyAlignment="1">
      <alignment horizontal="center" vertical="center" wrapText="1"/>
    </xf>
    <xf numFmtId="0" fontId="13" fillId="8" borderId="8" xfId="0" applyFont="1" applyFill="1" applyBorder="1" applyAlignment="1">
      <alignment horizontal="center" vertical="center" wrapText="1"/>
    </xf>
    <xf numFmtId="0" fontId="13" fillId="8" borderId="4" xfId="0" applyFont="1" applyFill="1" applyBorder="1" applyAlignment="1">
      <alignment horizontal="center" vertical="center" wrapText="1"/>
    </xf>
    <xf numFmtId="0" fontId="13" fillId="8" borderId="9" xfId="0" applyFont="1" applyFill="1" applyBorder="1" applyAlignment="1">
      <alignment horizontal="center" vertical="center" wrapText="1"/>
    </xf>
    <xf numFmtId="0" fontId="13" fillId="8" borderId="19" xfId="0" applyFont="1" applyFill="1" applyBorder="1" applyAlignment="1">
      <alignment horizontal="center" vertical="center" wrapText="1"/>
    </xf>
    <xf numFmtId="0" fontId="13" fillId="8" borderId="2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9" xfId="0" applyFont="1" applyFill="1" applyBorder="1" applyAlignment="1">
      <alignment horizontal="center" vertical="center" wrapText="1"/>
    </xf>
    <xf numFmtId="0" fontId="3" fillId="0" borderId="3" xfId="0" applyFont="1" applyBorder="1" applyAlignment="1">
      <alignment horizontal="justify" vertical="top" wrapText="1"/>
    </xf>
    <xf numFmtId="0" fontId="4" fillId="0" borderId="11" xfId="0" applyFont="1" applyBorder="1" applyAlignment="1">
      <alignment horizontal="justify" vertical="top" wrapText="1"/>
    </xf>
    <xf numFmtId="0" fontId="4" fillId="0" borderId="1" xfId="0" applyFont="1" applyBorder="1" applyAlignment="1">
      <alignment horizontal="justify" vertical="top" wrapText="1"/>
    </xf>
    <xf numFmtId="165" fontId="7" fillId="5" borderId="0" xfId="0" applyNumberFormat="1" applyFont="1" applyFill="1" applyAlignment="1">
      <alignment horizontal="right" vertical="center" wrapText="1"/>
    </xf>
    <xf numFmtId="0" fontId="7" fillId="5" borderId="5"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0" xfId="0" applyFont="1" applyFill="1" applyAlignment="1">
      <alignment horizontal="center" vertical="center" wrapText="1"/>
    </xf>
    <xf numFmtId="0" fontId="7" fillId="0" borderId="2" xfId="0" applyFont="1" applyBorder="1" applyAlignment="1">
      <alignment horizontal="center" vertical="center" wrapText="1"/>
    </xf>
    <xf numFmtId="0" fontId="4" fillId="0" borderId="0" xfId="0" applyFont="1" applyAlignment="1">
      <alignment horizontal="left" vertical="center" wrapText="1"/>
    </xf>
    <xf numFmtId="0" fontId="4" fillId="0" borderId="11" xfId="0" applyFont="1" applyBorder="1" applyAlignment="1">
      <alignment horizontal="left" vertical="center" wrapText="1"/>
    </xf>
    <xf numFmtId="0" fontId="22" fillId="0" borderId="2" xfId="0" applyFont="1" applyBorder="1" applyAlignment="1">
      <alignment horizontal="center" vertical="center" wrapText="1"/>
    </xf>
    <xf numFmtId="166" fontId="19" fillId="8" borderId="24" xfId="0" applyNumberFormat="1" applyFont="1" applyFill="1" applyBorder="1" applyAlignment="1">
      <alignment horizontal="right"/>
    </xf>
    <xf numFmtId="166" fontId="19" fillId="8" borderId="22" xfId="0" applyNumberFormat="1" applyFont="1" applyFill="1" applyBorder="1" applyAlignment="1">
      <alignment horizontal="right"/>
    </xf>
    <xf numFmtId="0" fontId="13" fillId="8" borderId="14" xfId="0" applyFont="1" applyFill="1" applyBorder="1" applyAlignment="1">
      <alignment horizontal="center" vertical="center"/>
    </xf>
    <xf numFmtId="0" fontId="13" fillId="8" borderId="15" xfId="0" applyFont="1" applyFill="1" applyBorder="1" applyAlignment="1">
      <alignment horizontal="center" vertical="center"/>
    </xf>
    <xf numFmtId="0" fontId="13" fillId="8" borderId="15" xfId="0" applyFont="1" applyFill="1" applyBorder="1" applyAlignment="1">
      <alignment horizontal="center" vertical="center" wrapText="1"/>
    </xf>
    <xf numFmtId="0" fontId="13" fillId="8" borderId="13" xfId="0" applyFont="1" applyFill="1" applyBorder="1" applyAlignment="1">
      <alignment horizontal="center" vertical="center" wrapText="1"/>
    </xf>
    <xf numFmtId="0" fontId="13" fillId="0" borderId="7" xfId="0" applyFont="1" applyBorder="1" applyAlignment="1">
      <alignment horizontal="right"/>
    </xf>
    <xf numFmtId="0" fontId="13" fillId="0" borderId="6" xfId="0" applyFont="1" applyBorder="1" applyAlignment="1">
      <alignment horizontal="right"/>
    </xf>
    <xf numFmtId="166" fontId="12" fillId="0" borderId="0" xfId="0" applyNumberFormat="1" applyFont="1" applyAlignment="1">
      <alignment horizontal="right"/>
    </xf>
    <xf numFmtId="166" fontId="12" fillId="0" borderId="9" xfId="0" applyNumberFormat="1" applyFont="1" applyBorder="1" applyAlignment="1">
      <alignment horizontal="right"/>
    </xf>
    <xf numFmtId="0" fontId="13" fillId="0" borderId="17" xfId="0" applyFont="1" applyBorder="1" applyAlignment="1">
      <alignment horizontal="right"/>
    </xf>
    <xf numFmtId="0" fontId="13" fillId="0" borderId="26" xfId="0" applyFont="1" applyBorder="1" applyAlignment="1">
      <alignment horizontal="right"/>
    </xf>
    <xf numFmtId="0" fontId="20" fillId="8" borderId="14" xfId="0" applyFont="1" applyFill="1" applyBorder="1" applyAlignment="1">
      <alignment horizontal="center" vertical="center"/>
    </xf>
    <xf numFmtId="0" fontId="20" fillId="8" borderId="15" xfId="0" applyFont="1" applyFill="1" applyBorder="1" applyAlignment="1">
      <alignment horizontal="center" vertical="center"/>
    </xf>
    <xf numFmtId="0" fontId="20" fillId="8" borderId="13" xfId="0" applyFont="1" applyFill="1" applyBorder="1" applyAlignment="1">
      <alignment horizontal="center" vertical="center"/>
    </xf>
    <xf numFmtId="166" fontId="19" fillId="8" borderId="19" xfId="0" applyNumberFormat="1" applyFont="1" applyFill="1" applyBorder="1" applyAlignment="1">
      <alignment horizontal="center" vertical="center"/>
    </xf>
    <xf numFmtId="166" fontId="19" fillId="8" borderId="20" xfId="0" applyNumberFormat="1" applyFont="1" applyFill="1" applyBorder="1" applyAlignment="1">
      <alignment horizontal="center" vertical="center"/>
    </xf>
    <xf numFmtId="0" fontId="13" fillId="8" borderId="7" xfId="0" applyFont="1" applyFill="1" applyBorder="1" applyAlignment="1">
      <alignment horizontal="center"/>
    </xf>
    <xf numFmtId="0" fontId="13" fillId="8" borderId="8" xfId="0" applyFont="1" applyFill="1" applyBorder="1" applyAlignment="1">
      <alignment horizontal="center"/>
    </xf>
    <xf numFmtId="0" fontId="13" fillId="8" borderId="4" xfId="0" applyFont="1" applyFill="1" applyBorder="1" applyAlignment="1">
      <alignment horizontal="center"/>
    </xf>
    <xf numFmtId="0" fontId="13" fillId="8" borderId="9" xfId="0" applyFont="1" applyFill="1" applyBorder="1" applyAlignment="1">
      <alignment horizontal="center"/>
    </xf>
    <xf numFmtId="166" fontId="13" fillId="8" borderId="6" xfId="0" applyNumberFormat="1" applyFont="1" applyFill="1" applyBorder="1" applyAlignment="1">
      <alignment horizontal="center"/>
    </xf>
    <xf numFmtId="166" fontId="13" fillId="8" borderId="7" xfId="0" applyNumberFormat="1" applyFont="1" applyFill="1" applyBorder="1" applyAlignment="1">
      <alignment horizontal="center" vertical="center" wrapText="1"/>
    </xf>
    <xf numFmtId="166" fontId="13" fillId="8" borderId="8" xfId="0" applyNumberFormat="1" applyFont="1" applyFill="1" applyBorder="1" applyAlignment="1">
      <alignment horizontal="center" vertical="center" wrapText="1"/>
    </xf>
    <xf numFmtId="166" fontId="13" fillId="8" borderId="4" xfId="0" applyNumberFormat="1" applyFont="1" applyFill="1" applyBorder="1" applyAlignment="1">
      <alignment horizontal="center" vertical="center" wrapText="1"/>
    </xf>
    <xf numFmtId="166" fontId="13" fillId="8" borderId="9" xfId="0" applyNumberFormat="1" applyFont="1" applyFill="1" applyBorder="1" applyAlignment="1">
      <alignment horizontal="center" vertical="center" wrapText="1"/>
    </xf>
    <xf numFmtId="0" fontId="13" fillId="0" borderId="4" xfId="0" applyFont="1" applyBorder="1" applyAlignment="1">
      <alignment horizontal="right"/>
    </xf>
    <xf numFmtId="0" fontId="13" fillId="0" borderId="9" xfId="0" applyFont="1" applyBorder="1" applyAlignment="1">
      <alignment horizontal="right"/>
    </xf>
    <xf numFmtId="166" fontId="14" fillId="0" borderId="4" xfId="0" applyNumberFormat="1" applyFont="1" applyBorder="1" applyAlignment="1">
      <alignment horizontal="center"/>
    </xf>
    <xf numFmtId="166" fontId="14" fillId="0" borderId="9" xfId="0" applyNumberFormat="1" applyFont="1" applyBorder="1" applyAlignment="1">
      <alignment horizontal="center"/>
    </xf>
    <xf numFmtId="0" fontId="19" fillId="8" borderId="14" xfId="0" applyFont="1" applyFill="1" applyBorder="1" applyAlignment="1">
      <alignment horizontal="center"/>
    </xf>
    <xf numFmtId="0" fontId="19" fillId="8" borderId="13" xfId="0" applyFont="1" applyFill="1" applyBorder="1" applyAlignment="1">
      <alignment horizontal="center"/>
    </xf>
    <xf numFmtId="166" fontId="19" fillId="8" borderId="14" xfId="0" applyNumberFormat="1" applyFont="1" applyFill="1" applyBorder="1" applyAlignment="1">
      <alignment horizontal="center"/>
    </xf>
    <xf numFmtId="166" fontId="19" fillId="8" borderId="13" xfId="0" applyNumberFormat="1" applyFont="1" applyFill="1" applyBorder="1" applyAlignment="1">
      <alignment horizontal="center"/>
    </xf>
    <xf numFmtId="0" fontId="19" fillId="8" borderId="21" xfId="0" applyFont="1" applyFill="1" applyBorder="1" applyAlignment="1">
      <alignment horizontal="right"/>
    </xf>
    <xf numFmtId="0" fontId="19" fillId="8" borderId="22" xfId="0" applyFont="1" applyFill="1" applyBorder="1" applyAlignment="1">
      <alignment horizontal="right"/>
    </xf>
    <xf numFmtId="0" fontId="0" fillId="0" borderId="0" xfId="0" applyAlignment="1">
      <alignment horizontal="center"/>
    </xf>
    <xf numFmtId="0" fontId="0" fillId="0" borderId="0" xfId="0" applyAlignment="1">
      <alignment horizontal="center" vertical="top"/>
    </xf>
    <xf numFmtId="0" fontId="15" fillId="0" borderId="0" xfId="5" applyAlignment="1">
      <alignment horizontal="left" vertical="top"/>
    </xf>
    <xf numFmtId="0" fontId="15" fillId="0" borderId="0" xfId="5" applyAlignment="1">
      <alignment horizontal="center" vertical="top"/>
    </xf>
    <xf numFmtId="0" fontId="15" fillId="0" borderId="0" xfId="5" applyAlignment="1">
      <alignment horizontal="left" vertical="top" wrapText="1"/>
    </xf>
    <xf numFmtId="0" fontId="15" fillId="0" borderId="0" xfId="5" applyAlignment="1">
      <alignment horizontal="center" vertical="top" wrapText="1"/>
    </xf>
    <xf numFmtId="0" fontId="28" fillId="2" borderId="4"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9" xfId="0" applyFont="1" applyFill="1" applyBorder="1" applyAlignment="1">
      <alignment horizontal="center" vertical="center" wrapText="1"/>
    </xf>
  </cellXfs>
  <cellStyles count="6">
    <cellStyle name="Millares" xfId="1" builtinId="3"/>
    <cellStyle name="Moneda [0]" xfId="3" builtinId="7"/>
    <cellStyle name="Normal" xfId="0" builtinId="0"/>
    <cellStyle name="Normal 2" xfId="2" xr:uid="{00000000-0005-0000-0000-000002000000}"/>
    <cellStyle name="Normal 3" xfId="5" xr:uid="{CF73C3B4-DB8D-41AA-9AEF-D8707038A4E6}"/>
    <cellStyle name="Porcentaje" xfId="4" builtinId="5"/>
  </cellStyles>
  <dxfs count="102">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6" formatCode="&quot;₡&quot;#,##0.0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alignment wrapText="1"/>
    </dxf>
    <dxf>
      <numFmt numFmtId="165" formatCode="&quot;₡&quot;#,##0"/>
    </dxf>
    <dxf>
      <numFmt numFmtId="1" formatCode="0"/>
    </dxf>
    <dxf>
      <numFmt numFmtId="1" formatCode="0"/>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numFmt numFmtId="166" formatCode="&quot;₡&quot;#,##0.00"/>
    </dxf>
    <dxf>
      <numFmt numFmtId="166" formatCode="&quot;₡&quot;#,##0.00"/>
    </dxf>
    <dxf>
      <numFmt numFmtId="165" formatCode="&quot;₡&quot;#,##0"/>
    </dxf>
    <dxf>
      <numFmt numFmtId="165" formatCode="&quot;₡&quot;#,##0"/>
    </dxf>
    <dxf>
      <numFmt numFmtId="1" formatCode="0"/>
    </dxf>
    <dxf>
      <numFmt numFmtId="1" formatCode="0"/>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numFmt numFmtId="166" formatCode="&quot;₡&quot;#,##0.00"/>
    </dxf>
    <dxf>
      <numFmt numFmtId="166" formatCode="&quot;₡&quot;#,##0.00"/>
    </dxf>
    <dxf>
      <numFmt numFmtId="165" formatCode="&quot;₡&quot;#,##0"/>
    </dxf>
    <dxf>
      <numFmt numFmtId="165" formatCode="&quot;₡&quot;#,##0"/>
    </dxf>
    <dxf>
      <numFmt numFmtId="1" formatCode="0"/>
    </dxf>
    <dxf>
      <numFmt numFmtId="1" formatCode="0"/>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numFmt numFmtId="166" formatCode="&quot;₡&quot;#,##0.00"/>
    </dxf>
    <dxf>
      <numFmt numFmtId="166" formatCode="&quot;₡&quot;#,##0.00"/>
    </dxf>
    <dxf>
      <numFmt numFmtId="165" formatCode="&quot;₡&quot;#,##0"/>
    </dxf>
    <dxf>
      <numFmt numFmtId="165" formatCode="&quot;₡&quot;#,##0"/>
    </dxf>
    <dxf>
      <numFmt numFmtId="1" formatCode="0"/>
    </dxf>
    <dxf>
      <numFmt numFmtId="1" formatCode="0"/>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numFmt numFmtId="166" formatCode="&quot;₡&quot;#,##0.00"/>
    </dxf>
    <dxf>
      <numFmt numFmtId="166" formatCode="&quot;₡&quot;#,##0.00"/>
    </dxf>
    <dxf>
      <numFmt numFmtId="165" formatCode="&quot;₡&quot;#,##0"/>
    </dxf>
    <dxf>
      <numFmt numFmtId="165" formatCode="&quot;₡&quot;#,##0"/>
    </dxf>
    <dxf>
      <numFmt numFmtId="165" formatCode="&quot;₡&quot;#,##0"/>
    </dxf>
    <dxf>
      <numFmt numFmtId="165" formatCode="&quot;₡&quot;#,##0"/>
    </dxf>
    <dxf>
      <numFmt numFmtId="1" formatCode="0"/>
    </dxf>
    <dxf>
      <numFmt numFmtId="1" formatCode="0"/>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numFmt numFmtId="166" formatCode="&quot;₡&quot;#,##0.00"/>
    </dxf>
    <dxf>
      <numFmt numFmtId="166" formatCode="&quot;₡&quot;#,##0.00"/>
    </dxf>
    <dxf>
      <numFmt numFmtId="165" formatCode="&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313585</xdr:colOff>
      <xdr:row>0</xdr:row>
      <xdr:rowOff>12807</xdr:rowOff>
    </xdr:from>
    <xdr:to>
      <xdr:col>3</xdr:col>
      <xdr:colOff>1415309</xdr:colOff>
      <xdr:row>3</xdr:row>
      <xdr:rowOff>204107</xdr:rowOff>
    </xdr:to>
    <xdr:pic>
      <xdr:nvPicPr>
        <xdr:cNvPr id="2" name="Imagen 9">
          <a:extLst>
            <a:ext uri="{FF2B5EF4-FFF2-40B4-BE49-F238E27FC236}">
              <a16:creationId xmlns:a16="http://schemas.microsoft.com/office/drawing/2014/main" id="{716EC458-7144-488D-A211-836274FA366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16903" y="12807"/>
          <a:ext cx="4007468" cy="8667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81642</xdr:colOff>
      <xdr:row>0</xdr:row>
      <xdr:rowOff>81642</xdr:rowOff>
    </xdr:from>
    <xdr:to>
      <xdr:col>8</xdr:col>
      <xdr:colOff>1032035</xdr:colOff>
      <xdr:row>3</xdr:row>
      <xdr:rowOff>136071</xdr:rowOff>
    </xdr:to>
    <xdr:pic>
      <xdr:nvPicPr>
        <xdr:cNvPr id="3" name="Imagen 8" descr="C:\Users\Andrea\Downloads\fodesaf (1).jpg">
          <a:extLst>
            <a:ext uri="{FF2B5EF4-FFF2-40B4-BE49-F238E27FC236}">
              <a16:creationId xmlns:a16="http://schemas.microsoft.com/office/drawing/2014/main" id="{CA862F8D-B60C-46AC-B54E-C5A6DDDAD018}"/>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1949" b="13584"/>
        <a:stretch/>
      </xdr:blipFill>
      <xdr:spPr bwMode="auto">
        <a:xfrm>
          <a:off x="10042071" y="81642"/>
          <a:ext cx="3142380" cy="748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rinamu-my.sharepoint.com/personal/rbonilla_inamu_go_cr/Documents/2021/PLAN%20PRESUPUESTO%202021/POI%202021%20V1301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rinamu-my.sharepoint.com/personal/rbonilla_inamu_go_cr/Documents/2021/PLAN%20PRESUPUESTO%202022/FODESAF/CRONOGRAMA%20FODESAF%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RESUMEN CATÁLOGO DE PROGRAMAS"/>
      <sheetName val="METAS X ACT PRES"/>
      <sheetName val="PRESU POR INDIADOR"/>
      <sheetName val="PRESUP X DPTO"/>
      <sheetName val="CALCULOS  PLATA FODESAF"/>
      <sheetName val="POI 2021"/>
      <sheetName val="CALCULOS BENEFICIARIAS"/>
      <sheetName val="CALCULOS  POI BENEF X SBPROG"/>
      <sheetName val="CALCULOS SIIP"/>
      <sheetName val="DATOS"/>
      <sheetName val="resumen subprogramas"/>
      <sheetName val="Hoja1"/>
      <sheetName val="ALINEAMIENTO POI"/>
      <sheetName val="ALINEAMIENTO POLITICAS-PEI"/>
      <sheetName val="coadyuvancias"/>
      <sheetName val="PRES POR PROGRAMA Y OBJETIVO"/>
      <sheetName val="OBJETIVO INDIC PRESUP"/>
      <sheetName val="Hoja4"/>
      <sheetName val="OBJETIVOS ESTRATÉGICOS"/>
      <sheetName val="Hoja5"/>
      <sheetName val="PRESUPUESTO POR PNDIP"/>
      <sheetName val="SUBPROGRAMA INSTITUCIONAL"/>
      <sheetName val="POR ACTIVIDAD PRESUPUESTARIA"/>
      <sheetName val="Hoja6"/>
      <sheetName val="Sheet1"/>
      <sheetName val="Hoj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IM CALCULO"/>
      <sheetName val="CALCULO PRESUPUESTARIO"/>
      <sheetName val="CALCULOS BENEFICIARIAS"/>
      <sheetName val="INAMU 2021"/>
      <sheetName val="INAMU 2021 (MODI 1)"/>
      <sheetName val="INAMU 2021 (MODI 2)"/>
      <sheetName val="Estado de Origen y A"/>
      <sheetName val="CALCULO REMUNERACIONES PROYECCI"/>
      <sheetName val="INAMU 2021 (MD1)"/>
      <sheetName val="PROCEDIMIENTO DE CÁLCULO"/>
      <sheetName val="Hoja1"/>
    </sheetNames>
    <sheetDataSet>
      <sheetData sheetId="0"/>
      <sheetData sheetId="1"/>
      <sheetData sheetId="2"/>
      <sheetData sheetId="3"/>
      <sheetData sheetId="4"/>
      <sheetData sheetId="5"/>
      <sheetData sheetId="6">
        <row r="40">
          <cell r="C40">
            <v>-57057096</v>
          </cell>
          <cell r="D40">
            <v>2000000</v>
          </cell>
        </row>
      </sheetData>
      <sheetData sheetId="7"/>
      <sheetData sheetId="8"/>
      <sheetData sheetId="9"/>
      <sheetData sheetId="10"/>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s://crinamu-my.sharepoint.com/personal/rbonilla_inamu_go_cr/Documents/2021/PLAN%20PRESUPUESTO%202021/POI%202021%20V130121.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https://crinamu-my.sharepoint.com/personal/rbonilla_inamu_go_cr/Documents/archivo%20del%202020%20antes%20de%20pandemia/PRESUPUESTO%202020/REMUNERACIONES%20PARA%20PROYECTAR.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https://crinamu-my.sharepoint.com/personal/rbonilla_inamu_go_cr/Documents/2021/PLAN%20PRESUPUESTO%202021/POI%202021%20V260121.xlsx"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saura Bonilla Lara" refreshedDate="44209.629794328706" createdVersion="6" refreshedVersion="6" minRefreshableVersion="3" recordCount="813" xr:uid="{A11C752F-28B7-473A-AEF7-A63806430803}">
  <cacheSource type="worksheet">
    <worksheetSource ref="A2:BC818" sheet="POI 2021" r:id="rId2"/>
  </cacheSource>
  <cacheFields count="53">
    <cacheField name="Intervenciones estratégicas" numFmtId="0">
      <sharedItems/>
    </cacheField>
    <cacheField name="Objetivo" numFmtId="0">
      <sharedItems longText="1"/>
    </cacheField>
    <cacheField name="Indicadores" numFmtId="0">
      <sharedItems count="6">
        <s v="Cantidad de mujeres víctimas de violencia atendidas en diversos servicios por primera vez"/>
        <s v="Número de personas beneficiadas de las intervenciones públicas articuladas, accesibles e inclusivas para la promoción y protección de los derechos humanos según sexo y región."/>
        <s v="Porcentaje de implementación de los programas y proyectos institucionales orientados hacia la igualdad en el Plan PIEG 2019-2022, según región."/>
        <s v="Número de organizaciones de la ESS con proyectos productivos que reciben capacitación, asistencia técnica o financiamiento."/>
        <s v="Porcentaje de programas y proyectos implementados o ejecutados orientados hacia la protección y prevención de la violencia contra las mujeres en todas sus formas, en el marco de la Política Nacional PLANOVI, según región._x000a_"/>
        <s v="Número de mujeres atendidos por el programa Avanzamos Mujeres según el registro de SINIRUBE"/>
      </sharedItems>
    </cacheField>
    <cacheField name="Línea base" numFmtId="0">
      <sharedItems/>
    </cacheField>
    <cacheField name="meta periodo" numFmtId="0">
      <sharedItems count="5">
        <s v="20000 en el cuatrienio_x000a_2019: 5000_x000a_2020: 5000_x000a_2021: 5000_x000a_2022: 5000"/>
        <s v="2019-2022: 40.000_x000a_2019: 10.000_x000a_2020: 10.000_x000a_2021: 10.000_x000a_2022: 10.000"/>
        <s v="2019-2022: 90%_x000a_ _x000a_2019= 30%_x000a_2020= 60%_x000a_2021= 80%_x000a_2022= 90%"/>
        <s v="2019-2022: 60_x000a_2019: 15_x000a_2020: 15_x000a_2021: 15_x000a_2022: 15"/>
        <s v="100% (80% Plan de Acción quinquenal PLANOVI 2018-2022)_x000a_ _x000a_2019= 45%_x000a_2020=65%_x000a_2021= 80%_x000a_2022=100%"/>
      </sharedItems>
    </cacheField>
    <cacheField name="Estimación Presupuestaria" numFmtId="0">
      <sharedItems/>
    </cacheField>
    <cacheField name="Responsable" numFmtId="0">
      <sharedItems/>
    </cacheField>
    <cacheField name="# OBJETIVO_x000a_PEI " numFmtId="0">
      <sharedItems count="15">
        <s v="Objetivo_4"/>
        <s v="Objetivo_3"/>
        <s v="Objetivo_7"/>
        <s v="Objetivo_8"/>
        <s v="Objetivo_1"/>
        <s v="Objetivo_5"/>
        <s v="Objetivo_2"/>
        <s v="Objetivo_6"/>
        <s v="Objetivo_11"/>
        <s v="Objetivo_10"/>
        <s v="Objetivo_9"/>
        <s v="Objetivo_12"/>
        <s v="Objetivo_13"/>
        <s v="Objetivo_14"/>
        <s v="Objetivo_16"/>
      </sharedItems>
    </cacheField>
    <cacheField name="OBJETIVO ESTRATÉGICO" numFmtId="0">
      <sharedItems count="11">
        <s v="4 Propiciar la  protección, prevención y atención  de las mujeres frente a la violencia contra las mujeres en sus distintas manifestaciones, asi como frente a otras formas de discriminación por razones de género_x000a__x000a_"/>
        <s v="3 Impulsar el acceso de las mujeres a los recursos productivos, al empleo decente y de calidad, mediante coordinaciones interinstitucionales e intersectorial que favorezcan el desarrollo de su autonomía económica"/>
        <s v="7 Brindar oportunamente el soporte político-administrativo necesario  para el impulso de los objetivos institucionales"/>
        <s v="8 Redefinir los procesos técnico administrativos institucionales que garanticen el cumplimiento de los objetivos estratégicos "/>
        <s v="1 Promover el cambio cultural para la igualdad de derechos entre mujeres y hombres, mediante la generación de estrategias públicas y privadas de comunicación, información, educación y movilización"/>
        <s v="5 Fortalecer a  las mujeres diversas en su empoderamiento, liderazgo, autocuidado y bienestar; así como a organizaciones sociales, articulando iniciativas para el disfrute de su ciudadanía plena"/>
        <s v="2Promover la corresponsabilidad social de los cuidados orientada a las personas en situaciones de dependencia y a las personas cuidadoras para procurar una distribución equitativa en las responsabilidades de cuido y en el uso del tiempo"/>
        <s v="6 Promover el ejercicio y la defensa de los derechos sexuales y reproductivos de las mujeres en su diversidad"/>
        <s v="11 Ejecutar los bienes y servicios institucionales mediante una óptima distribución de los recursos financieros correspondientes en cumpliento con la normativa vigente"/>
        <s v="10 Desarrollar una política de Gestión de talento Humano que permita la articulación de procesos internos de cara a un posicionamientos institucional positivo a nivel nacional"/>
        <s v="9 Desarrollar Tecnologías de información de vanguardia que  fomenten la eficiencia y eficacia de los servicios que brinda el INAMU a las mujeres"/>
      </sharedItems>
    </cacheField>
    <cacheField name=" RIESGO DE NO CUMPLIR EL OBJETIVO" numFmtId="0">
      <sharedItems containsBlank="1" longText="1"/>
    </cacheField>
    <cacheField name="INDICADOR PEI _x000a_(RESULTADO)" numFmtId="0">
      <sharedItems count="21" longText="1">
        <s v="4.1    Cantidad anual de mujeres que reciben servicios de prevención y protección contra la violencia en todas sus manifestaciones, según región/cantón"/>
        <s v="3.2   Aumentan las empresas del sector privado con prácticas laborales de igualdad de oportunidades y derechos de las mujeres"/>
        <s v="8.3 Porcentaje de avance en la actualización y modernización gradual del Sistema Archivístico Institucional"/>
        <s v="8.1 Porcentaje de procesos técnicos y administrativos rediseñados, en relación con la LB 2018"/>
        <s v="3.1  Aumentan mujeres empresarias, que culminan el ciclo de servicios asociados a la estrategia de emprendedurismo y empresariedad, según región y en comparación con la línea base 2018 y son referidas dentro del ecosistema empresarial"/>
        <s v="1.1  Aumenta el porcentaje de personas en Costa Rica con percepción favorable al cumplimiento de los derechos humanos de las mujeres y erradicación de la cultura machista; con respecto a la LB2018"/>
        <s v="5.1  Aumenta la cantidad de mujeres capacitadas  y asesoradas, por primera vez, en liderazgo transformador, participación política paritaria y organización, para el ejercicio pleno de sus derechos políticos y civiles en relación con la línea base 2018 en todas las regiones del país_x000a__x000a_"/>
        <s v="5.2  Aumentan las organizaciones de mujeres y mixtas que han sido capacitadas y asesoradas en derechos humanos, paridad en la representación e igualdad efectiva entre mujeres y hombres"/>
        <s v="10.1   Porcentaje de elaboración y divulgación de la Política de Gestión del Talento Humano"/>
        <s v="2.2   Porcentaje de instituciones públicas y privadas integrantes de la REDCUDI, asesoradas en los enfoques de DDHH, igualdad de género y la erradicación de la cultura machista, que incorporan el enfoque de corresponsabilidad Social de los cuidados, según regiones priorizadas"/>
        <s v="6.1   Mujeres con  capacidades desarrolladas para el conocimiento de sus derechos sexuales y reproductivos"/>
        <s v="6.2   Aumentan los  servicios públicos y privados orientados la defensa y ejercicio de sus derechos sexuales y reproductivos "/>
        <s v="1.3 Número de mujeres atendidas por el Programa Avanzamos Mujeres según el registro de SINIRUBE "/>
        <s v="3.3 Número de organizaciones de la Economía Social Solidaria con proyectos productivos que reciben capacitación, asistencia técnica o financiamiento"/>
        <s v="7.1 Porcentaje anual del Plan de compras ejecutado"/>
        <s v="7.2 Cantidad de sedes INAMU construidas (acumulativa)"/>
        <s v="11.1   Porcentaje de aumento anual en la ejecución de recursos económicos en cada uno de los departamentos técnicos y adminsitrativos "/>
        <s v="1.2  Aumentan las mujeres y los hombres (niños y jóvenes) capacitados, por primera vez, en prevención del Ciclo de la Violencia contra las Mujeres (VcM) y sus repercusiones, según región y desagregado por sexo y edad"/>
        <s v="8.2 Porcentaje de avance del modelo de regionalización ejecutado, en relación con la LB 2018"/>
        <s v="9.2   Porcentaje de implantación y actualización del SIPGAF"/>
        <s v="9.3   Porcentaje de cumplimiento del PETI vigente"/>
      </sharedItems>
    </cacheField>
    <cacheField name="META" numFmtId="0">
      <sharedItems containsBlank="1" containsMixedTypes="1" containsNumber="1" minValue="0.9" maxValue="3" count="20">
        <s v="5000 por año_x000a_"/>
        <s v="150 al 2024"/>
        <s v="PENDIENTE"/>
        <n v="1"/>
        <s v="2100 a/nuevas empresarias y emprendedoras atendidas cada año_x000a_RCentral= 100_x000a_RBrunca=50_x000a_RChoro=50_x000a_RHCaribe=50_x000a_RHNorte=50_x000a_RPacCent=50"/>
        <m/>
        <s v="50% (poco o algo)_x000a__x000a_37% (mucho)_x000a_"/>
        <s v="6000_x000a_CENTRAL 1800_x000a_BRUNCA 840_x000a_CARIBE 840_x000a_UR CHOROTEGA 840_x000a_HUETAR NORTE 840_x000a_PACÍFICO CENTRAL 840"/>
        <s v="500 _x000a_nuevas _x000a_140 R.Central_x000a_70 R.Brunca_x000a_70 R.Chorotega_x000a_70 R. H Caribe_x000a_70 R HNorte_x000a_70 R Pacíf.Cent"/>
        <s v="100% Política de Gestión del Talento Humano definida y en ejecución al 2022"/>
        <s v="50%_x000a_Instituciones 10_x000a_Empresas 150_x000a_ R.Central_x000a_R.Brunca_x000a_R.Chorotega_x000a_R.Hcaribe_x000a_RHNorte_x000a_RPacíf.Central"/>
        <s v="1000 servicios_x000a_800  (EBAIS) 50  (Min Salud) 100 (coles MEP) 50 (Juntas de salud)"/>
        <s v="10.000 anualmente"/>
        <s v="60 (15 x año)"/>
        <n v="0.9"/>
        <n v="3"/>
        <s v="5% anual "/>
        <s v="Mujeres 5000_x000a_Niños 20000_x000a_Hombres jóvenes 20000"/>
        <s v="2024: 40%_x000a_2030: 100%"/>
        <s v="100%"/>
      </sharedItems>
    </cacheField>
    <cacheField name="LINEA BASE" numFmtId="0">
      <sharedItems containsBlank="1" containsMixedTypes="1" containsNumber="1" minValue="0" maxValue="1"/>
    </cacheField>
    <cacheField name="DEPARTAMENTO" numFmtId="0">
      <sharedItems count="38">
        <s v="CEAAM METROPOLITANO"/>
        <s v="CEAAM OCCIDENTE"/>
        <s v="DELEGACIÓN DE LA MUJER"/>
        <s v="ASESORIA LEGAL"/>
        <s v="AUDITORÍA INTERNA"/>
        <s v="CEAAM CARIBE"/>
        <s v="CENTRO INFORMACIÓN Y ORIENTACIÓN"/>
        <s v="CIUDADANÍA"/>
        <s v="COMISIONES INTERNAS"/>
        <s v="CAAD"/>
        <s v="CONDICIÓN JURÍDICA"/>
        <s v="CONSTRUCCIÓN DE IDENTIDADES"/>
        <s v="CONTRALORÍA DE SERVICIOS"/>
        <s v="DESARROLLO REGIONAL"/>
        <s v="DIRECCIÓN ADMINISTRATIVA"/>
        <s v="DIRECCIÓN ESTRATÉGICA"/>
        <s v="FINANCIERO CONTABLE"/>
        <s v="GESTIÓN DE POLÍTICAS PÚBLICAS"/>
        <s v="JUNTA DIRECTIVA"/>
        <s v="PLANIFICACIÓN INSTITUCIONAL"/>
        <s v="PRENSA Y COMUNICACIÓN"/>
        <s v="PRESIDENCIA EJECUTIVA"/>
        <s v="PROVEEDURÍA"/>
        <s v="RECURSOS HUMANOS"/>
        <s v="REGIONAL BRUNCA"/>
        <s v="REGIONAL CARIBE"/>
        <s v="REGIONAL CENTRAL OCCIDENTE"/>
        <s v="REGIONAL CENTRAL ORIENTE"/>
        <s v="REGIONAL CHOROTEGA"/>
        <s v="REGIONAL HUETAR NORTE"/>
        <s v="REGIONAL PACÍFICO CENTRAL"/>
        <s v="RELACIONES INTERNACIONALES"/>
        <s v="SECRETARÍA TECNICA PIEG"/>
        <s v="SERVICIOS GENERALES"/>
        <s v="UNIDAD DE DOCUMENTACIÓN"/>
        <s v="UNIDAD DE INVESTIGACIÓN"/>
        <s v="UNIDAD INFORMÁTICA"/>
        <s v="VIOLENCIA DE GÉNERO"/>
      </sharedItems>
    </cacheField>
    <cacheField name="ABRV" numFmtId="0">
      <sharedItems/>
    </cacheField>
    <cacheField name="PROGRAMA" numFmtId="0">
      <sharedItems containsBlank="1" count="4">
        <s v="_2"/>
        <s v="_1"/>
        <s v="_3"/>
        <m u="1"/>
      </sharedItems>
    </cacheField>
    <cacheField name="PROGRAMA INSTITUCIONAL" numFmtId="0">
      <sharedItems count="3">
        <s v="ATENCION_INTEGRAL_A_MUJERES"/>
        <s v="ACTIVIDADES_CENTRALES "/>
        <s v="RECTORÍA_Y_VIGILANCIA_POLIT_PUB_Y_NORMAT"/>
      </sharedItems>
    </cacheField>
    <cacheField name="SUB PROGRAMA INSTITUCIONAL" numFmtId="0">
      <sharedItems count="12">
        <s v="ATENCIÓN_DIRECTA_A_MUJERES_EN_SU_DIVERSIDAD"/>
        <s v="APOYO_ADMINISTRATIVO_FINANCIERO"/>
        <s v="CONDUCCIÓN_SUPERIOR"/>
        <s v="CAPACITACIÓN_FORMACIÓN_Y_ASIST_TECNICA"/>
        <s v="DIRECCIÓN_DE_PROGRAMA_2"/>
        <s v="GESTIÓN_DEL_CONOCIMIENTO _ESPECIALIZADO_DDHH_DE_LAS_MUJERES"/>
        <s v="ASISTENCIA_TÉCNICA_EN_POLÍTICAS_PÚBLICAS"/>
        <s v="ASISTENCIA_TÉCNICA_ACTORES_ESTRATÉGICOS"/>
        <s v="DIRECCIÓN_DE_PROGRAMA_3"/>
        <s v="PLANIFICACIÓN_INSTITUCIONAL"/>
        <s v="ASISTENCIA_TÉCNICA_EN_NORMATIVA_Y_LEGISLACIÓN"/>
        <s v="GESTIÓN_TECNOLOGÍAS_INFORMACIÓN"/>
      </sharedItems>
    </cacheField>
    <cacheField name="OBJETIVO_x000a_(SPI)" numFmtId="0">
      <sharedItems containsBlank="1" longText="1"/>
    </cacheField>
    <cacheField name="COD_PROG" numFmtId="0">
      <sharedItems/>
    </cacheField>
    <cacheField name="INDICADOR POI _x000a_(PRODUCTO)" numFmtId="0">
      <sharedItems count="31" longText="1">
        <s v="2.2.1 Cantidad de mujeres que reciben servicios institucionales directos por primera vez, para la protección de sus derechos  y frente a la violencia desde las distintas modalidades de atención, según edad, condición de discapacidad, región y zona urbano-rural. "/>
        <s v="1.7.1 Porcentaje de avance del Plan Anual de trabajo del Archivo Central Institucional"/>
        <s v="1.8.1 Porcentaje  de acciones del Plan de acción PIEG 2019-2022 en ejecución ."/>
        <s v="2.2.3 Cantidad anual de mujeres capacitadas, asesoradas o financiadas en emprendimientos  y empresaridad , según edad, condición de discapacidad, región y zona urbano-rural (producto )"/>
        <s v="2.0.0 Porcentaje de mujeres atendidas en el marco de los derechos humanos en relación con la población de mujeres de distritos prioritarios"/>
        <s v="1.6.2 Cantidad anual de personas  que participan de actividades vinculadas con la promoción de la igualdad de derechos humanos y la no violencia hacia las mujeres según sexo, edad, etnia, condición de discapacidad, región y zona urbano rural."/>
        <s v="3.2.1 Cantidad de instituciones que reciben asistencia técnica, para la promoción de políticas, planes, programas o acciones afirmativas, vinculadas a la igualdad de género, la prevención y atención de la VcM y,  la erradicación de la cultura machista."/>
        <s v="3.2.2 Cantidad anual de personas funcionarias  públicas capacitadas para la inclusión  del enfoque de género en su institución."/>
        <s v="2.1.1 Cantidad anual de mujeres capacitadas en derechos humanos para la igualdad de género, erradicación de la violencia , la cultura machista, según edad, condición de discapacidad, etnia, región y zona urbano-rural. "/>
        <s v="3.4.2 Cantidad y tipo de organizaciones políticas e instancias sociales que reciben asistencia técnica para la incidencia política y el desarrollo de las acciones a favor de los derechos humanos de las mujeres, según región y cantón."/>
        <s v="3.0.0 Porcentaje de instituciones que reciben anualmente asistencia técnica para que sus servicios se orienten hacia la igualdad efectiva y la prevención de la violencia contra las mujeres."/>
        <s v="1.6.3 Cantidad de documentos derivados de procesos de producción de conocimientos sobre derechos humanos de las mujeres y brechas de género, para la mejora del diseño y la efectividad de las políticas de igualdad de género y de prevención y atención de la violencia contra las mujeres "/>
        <s v="1.0.0 Porcentaje de Avance anual del Plan de trabajo de Comisión"/>
        <s v="1.2.1 Porcentaje de cumplimiento del Plan Estratégico Institucional   PEI al 2022."/>
        <s v="1.4.1 Porcentaje de elaboración y divulgación de la Política de Gestión del Talento Humano  "/>
        <s v="3.3.1 Cantidad y tipo de propuestas normativas elaboradas y gestionadas a favor de la igualdad de género y erradicación de la VcM y la cultura machista. "/>
        <s v="1.6.4 Porcentaje de  interacciones recibidas por cada 1.000 personas alcanzadas derivadas de campañas o publicaciones institucionales según región"/>
        <s v="3.2.3 Cantidad de comisiones o plataformas interinstitucionales que reciben asistencia técnica, para la promoción de políticas, planes, programas o acciones afirmativas, vinculadas a la igualdad de género, la prevención y atención de la VcM y,  la erradicación de la cultura machista."/>
        <s v="3.4.1. Cantidad de empresas privadas que reciben asistencia técnica o son asesoradas, para la adopción de políticas empresariales y buenas prácticas que respeten los derechos humanos de las mujeres, según región                                             "/>
        <s v="2.2.2 Número de organizaciones de la ESS (Economía Social Solidaria) con proyectos productivos que reciben capacitación, asistencia técnica o financiamiento"/>
        <s v="1.1.1 Porcentaje anual de ejecución del Plan de compras institucional"/>
        <s v="1.1.2 Porcentaje de avance anual en la cartera de proyectos de inversión pública"/>
        <s v="1.5.1 Porcentaje anual de ejecución del presupuesto institucional, según dependencia."/>
        <s v="1.8.2 Porcentaje de acciones del Plan de acción PLANOVI 2018-2022 en ejecución ."/>
        <s v="1.6.1 Cantidad de personas que de manera virtual o presencial utilizan servicios especializados de información en género y derechos humanos de las mujeres, según sexo "/>
        <s v="2.1.2 Número de mujeres atendidas por el Programa Avanzamos Mujeres según el registro de SINIRUBE "/>
        <s v="1.3.2 Porcentaje de cumplimiento de cartera de proyectos PETI vinculados al mantenimiento y desarrollo de sistemas de información. "/>
        <s v="1.3.1 Porcentaje de cumplimiento en la gestión de Plataforma tecnológica institucional, según el PETI vigente"/>
        <s v="3.2.5 Cantidad de comisiones o plataformas interinstitucionales que reciben asistencia técnica, para la promoción de políticas, planes, programas o acciones afirmativas, vinculadas a la igualdad de género, la prevención y atención de la VcM y,  la erradicación de la cultura machista." u="1"/>
        <s v="3.2.4 Porcentaje de acciones del Plan de acción PLANOVI 2018-2022 en ejecución ." u="1"/>
        <s v="3.2.3 Porcentaje  de acciones del Plan de acción PIEG 2019-2022 en ejecución ." u="1"/>
      </sharedItems>
    </cacheField>
    <cacheField name="COD II POI" numFmtId="0">
      <sharedItems count="28">
        <s v="2.2.1"/>
        <s v="1.7.1"/>
        <s v="1.8.1"/>
        <s v="2.2.3"/>
        <s v="2.0.0"/>
        <s v="1.6.2"/>
        <s v="3.2.1"/>
        <s v="3.2.2"/>
        <s v="2.1.1"/>
        <s v="3.4.2"/>
        <s v="3.0.0"/>
        <s v="1.6.3"/>
        <s v="1.0.0"/>
        <s v="1.2.1"/>
        <s v="1.4.1"/>
        <s v="3.3.1"/>
        <s v="1.6.4"/>
        <s v="3.2.3"/>
        <s v="3.4.1"/>
        <s v="2.2.2"/>
        <s v="1.1.1"/>
        <s v="1.1.2"/>
        <s v="1.5.1"/>
        <s v="1.8.2"/>
        <s v="1.6.1"/>
        <s v="2.1.2"/>
        <s v="1.3.2"/>
        <s v="1.3.1"/>
      </sharedItems>
    </cacheField>
    <cacheField name="META INDICADOR POI" numFmtId="0">
      <sharedItems containsBlank="1" containsMixedTypes="1" containsNumber="1" minValue="0" maxValue="10500" count="83">
        <s v="Idem"/>
        <n v="1"/>
        <n v="200"/>
        <n v="48"/>
        <n v="50"/>
        <n v="25"/>
        <n v="660"/>
        <n v="300"/>
        <n v="60"/>
        <n v="4125"/>
        <n v="4"/>
        <n v="70"/>
        <n v="118"/>
        <n v="30"/>
        <n v="20"/>
        <n v="15"/>
        <n v="40"/>
        <n v="80"/>
        <n v="28"/>
        <n v="35"/>
        <n v="92"/>
        <s v="ÍDEM"/>
        <s v="Dar Seguimiento a la Gestión del Comité Institucional de Tecnologías de Información, efectuando al menos 8 reuniones anuales."/>
        <n v="100"/>
        <n v="10"/>
        <n v="90"/>
        <n v="225"/>
        <n v="11"/>
        <n v="150"/>
        <n v="6"/>
        <n v="490"/>
        <n v="14"/>
        <n v="24"/>
        <n v="379"/>
        <n v="8"/>
        <n v="108"/>
        <n v="2500"/>
        <n v="7"/>
        <s v="IDEM_x000a_"/>
        <n v="744"/>
        <s v="Idem "/>
        <n v="120"/>
        <n v="0.50480000000000003"/>
        <s v="ANOTAR EL TOTAL DE PROGRAMA 2"/>
        <s v="ANOTAR EL TOTAL DE PROGRAMA 3"/>
        <n v="37"/>
        <n v="5"/>
        <n v="101"/>
        <n v="3"/>
        <n v="0.8"/>
        <n v="0.25"/>
        <m/>
        <n v="0.55000000000000004"/>
        <n v="0.9"/>
        <n v="0.1"/>
        <n v="350"/>
        <n v="1800"/>
        <n v="0"/>
        <n v="400"/>
        <n v="500"/>
        <n v="1680"/>
        <n v="900"/>
        <n v="1050"/>
        <n v="16"/>
        <n v="1000"/>
        <n v="250"/>
        <n v="39"/>
        <n v="1620"/>
        <n v="1200"/>
        <n v="240"/>
        <n v="600"/>
        <n v="29"/>
        <n v="56"/>
        <n v="10500"/>
        <n v="8100"/>
        <s v="PENDIENTE"/>
        <s v="IDEN_x000a_"/>
        <n v="31"/>
        <n v="1245"/>
        <n v="18"/>
        <n v="19"/>
        <n v="3000"/>
        <n v="13" u="1"/>
      </sharedItems>
    </cacheField>
    <cacheField name="LINEA BASE 2019" numFmtId="0">
      <sharedItems containsBlank="1" containsMixedTypes="1" containsNumber="1" minValue="0" maxValue="10250000"/>
    </cacheField>
    <cacheField name="ACCIONES O TAREAS" numFmtId="0">
      <sharedItems containsBlank="1" count="638" longText="1">
        <s v="Coordinacion  con Politica publicas para empleabilidad de las usuarias de los CEAAM _x000a_Cantidad de mujeres contratadas por intermediacion de la unidad "/>
        <s v="Coordinacion  con Politica publicas para empleabilidad de las usuarias de los CEAAM "/>
        <s v="Coordinacion  con Politica publicas para empleabilidad de las ususarias de los CEAAM "/>
        <s v="4.    Ordenación cronológica ascendente los documentos."/>
        <s v="1. Revisión de carteles, ofertas, contratos, adendas de contratos, elaboración de refrendos. 2. Participación en comisiones, brindando asesoría jurídica. 3. Atención de procesos ordinarios disciplinarios. 4. Atención de procesos judiciales 5. Actualización periódica de  normativa 6. Contestación de consultas de las dependencias 7. Emisión de criterios jurídicos especializados 8. Convenios elaborados y firmados. 9. Investigaciones preliminares 10. Reclamos administrativos 11. Elaboración de poderes especiales judiciales y administrativos. 12. Elaboración de personerias jurídicas y certificaciones.       "/>
        <s v=" 1._x0009_Recepción, envío, registro, control de documentos._x000a_2._x0009_Estructuración anual del archivo de gestión, físico y electrónico._x000a_3._x0009_Clasificación de documentos de acuerdo con el cuadro de clasificación documental institucional._x000a_4._x0009_Ordenación cronológica ascendente los documentos._x000a_5._x0009_Identificación de documentos, carpetas y cajas con documentos en soporte papel._x000a_6._x0009_Identificación, codificación e ingreso de metadatos para los documentos y carpetas electrónicos. _x000a_7._x0009_Confeccionar y/o complementar la información de las solicitudes de valoración parcial de documentos que se requieran._x000a_8._x0009_Confeccionar y/o complementar la información de la tabla de plazos de conservación de documentos de la dependencia (las que no tienen una aprobada). Incluye la tabla de plazos, o apartado, para los documentos de las comisiones o comités que pertenecen a ella.   _x000a_9._x0009_Identificación y medición de series documentales para solicitudes de valoración._x000a_10._x0009_Identificación y medición de series documentales para tablas de plazo de conservación de documentos._x000a_11._x0009_Selección de documentos para eliminar._x000a_12._x0009_Depuración de documentos autorizados por el CISED para eliminar o transferir._x000a_13._x0009_Participar en la trituración de documentos, previamente autorizados por el CISED._x000a_14._x0009_Aplicar tratamiento de conservación preventiva aplicada a los documentos que se custodian (limpieza, condiciones ambientales, etc.)_x000a_15._x0009_Asesorías, acompañamiento y capacitación al personal de la dependencia en la gestión interna de los documentos._x000a_16._x0009_Participar en las actividades de capacitación organizadas por el Archivo Central institucional, o por otras instituciones._x000a_17._x0009_Aporte a la formulación de procedimientos internos de la dependencia, relacionados con la gestión de la documentación._x000a_18._x0009_Supervisión, a lo interno de la dependencia, sobre la debida aplicación de la normativa archivística institucional existente._x000a_19._x0009_Implementación de recomendaciones emanadas por el Archivo Central Institucional y realizar el informe de acciones correctivas.  "/>
        <s v="Servicios a Posteriori: (6)_x000a_(6 Estudios de control interno)_x000a_Servicios a priori:(28) (Advertencias 10, Asesorías 6, Legalizaciones de libros 12)_x000a_Atención de solicitudes: 100% ( CGR 100%,JD 100%,Denuncias 100%, Titulares subordinados 100%, Otros 100%)_x000a_Actividades autoevaluación (15):  ( Autoevaluación 1, Actividades de mejoramiento 1, Actualización Plan estratégico 1, Actualización Universo auditable 1, Informe requerimiento personal 1, Capacitación Equipo 10)_x000a_Actividades de Planificación y evaluación (12): (Informes para JD 4, Informes UPI 4, POI 1, PAT 1, Plan anual 1, Semestral UPI 1 )"/>
        <s v="1._x0009_Recepción, envío, registro, control de documentos._x000a_2._x0009_Estructuración anual del archivo de gestión, físico y electrónico._x000a_3._x0009_Clasificación de documentos de acuerdo con el cuadro de clasificación documental institucional._x000a_4._x0009_Ordenación cronológica ascendente los documentos._x000a_5._x0009_Identificación de documentos, carpetas y cajas con documentos en soporte papel._x000a_6._x0009_Identificación, codificación e ingreso de metadatos para los documentos y carpetas electrónicos. _x000a_7._x0009_Confeccionar y/o complementar la información de las solicitudes de valoración parcial de documentos que se requieran._x000a_8._x0009_Confeccionar y/o complementar la información de la tabla de plazos de conservación de documentos de la dependencia (las que no tienen una aprobada). Incluye la tabla de plazos, o apartado, para los documentos de las comisiones o comités que pertenecen a ella.   _x000a_9._x0009_Identificación y medición de series documentales para solicitudes de valoración._x000a_10._x0009_Identificación y medición de series documentales para tablas de plazo de conservación de documentos._x000a_11._x0009_Selección de documentos para eliminar._x000a_12._x0009_Depuración de documentos autorizados por el CISED para eliminar o transferir._x000a_13._x0009_Participar en la trituración de documentos, previamente autorizados por el CISED._x000a_14._x0009_Aplicar tratamiento de conservación preventiva aplicada a los documentos que se custodian (limpieza, condiciones ambientales, etc.)_x000a_15._x0009_Asesorías, acompañamiento y capacitación al personal de la dependencia en la gestión interna de los documentos._x000a_16._x0009_Participar en las actividades de capacitación organizadas por el Archivo Central institucional, o por otras instituciones._x000a_17._x0009_Aporte a la formulación de procedimientos internos de la dependencia, relacionados con la gestión de la documentación._x000a_18._x0009_Supervisión, a lo interno de la dependencia, sobre la debida aplicación de la normativa archivística institucional existente._x000a_19._x0009_Implementación de recomendaciones emanadas por el Archivo Central Institucional y realizar el informe de acciones correctivas.  "/>
        <s v="Pago de transporte de personal técnico a las comunidades indigenas de ADITICA Y ADITIBRI"/>
        <s v="Gestión de abastecimiento al CEAAM para la satisfacción de necesidaddes de las usuarias, sus hijos e hijas. _x000a_70 mujeres atendidas"/>
        <s v="Capacitacion tecnica Convenio CUC en modalidad de cursos cerrados y abiertos para usuarias residentes y egresadas en modalidad virtual o presencial, según situacion  pandemica "/>
        <s v="Capacitacion tecnica CUC  en modalidad de cursos cerrados para usuarias egresadas en modalidad virtual o presencial, según situacion  pandemica "/>
        <s v="Gestión de abastecimiento al CEAAM para la satisfacción de necesidaddes de las usuarias, sus hijos e hijas. "/>
        <s v="Atención comunitaria itinerante a 130 mujeres indígenas.  Segundo semestre según comportamiento de la Pandemia"/>
        <s v="Atencion  individual y grupal especializada en las disciplinas de trabajo social, legal, y psicologia de adultas e infantil.Viaticos y transporte"/>
        <s v="Programa de alfabetizacion y apoyo escolar a poblacion residenTe en el marco del convenio con el MEP"/>
        <s v="Participacion en programa de autocuidado del departamento VIO "/>
        <s v="Aplicación y ajuste de los servicios a las normas de excelencia en el marco PLANOVI. Incluyendo diagnóstico y plan de mejora en función de los criterios."/>
        <s v="Disponibilidad para la tencion de emergencias 24/7 los 365 al año, por personal tecnico del CEAAM "/>
        <s v="Albergue seguro alternativo  para usuaria en el marco de COVID 19 en función de Lineamientos de SALUD para CEAAM"/>
        <s v="Regularización de condición migratoria , pago a CCSS y otros requerimientos indispensables para la atención integral de usuarias"/>
        <s v="Seguimiento telefonico, presencial y domiciliar a las mujeres egresadas del CEAAM _x000a_Seguimientos realizados según asignaciones:_x000a_1- una semana_x000a_2- al mes_x000a_3- a los 3 meses _x000a_4-a los 6 meses"/>
        <s v="_x000a_1._x0009_Recepción, envío, registro, control de documentos._x000a_2._x0009_Estructuración anual del archivo de gestión, físico y electrónico._x000a_3._x0009_Clasificación de documentos de acuerdo con el cuadro de clasificación documental institucional._x000a_4._x0009_Ordenación cronológica ascendente los documentos._x000a_5._x0009_Identificación de documentos, carpetas y cajas con documentos en soporte papel._x000a_6._x0009_Identificación, codificación e ingreso de metadatos para los documentos y carpetas electrónicos. _x000a_7._x0009_Confeccionar y/o complementar la información de las solicitudes de valoración parcial de documentos que se requieran._x000a_8._x0009_Confeccionar y/o complementar la información de la tabla de plazos de conservación de documentos de la dependencia (las que no tienen una aprobada). Incluye la tabla de plazos, o apartado, para los documentos de las comisiones o comités que pertenecen a ella.  "/>
        <s v="Capacitacion tecnica para el empleo en Convenio CUC en modalidad de cursos abiertos para usuarias residentes y cursos cerrados para usuarias residentes y egresadas en modalidad virtual o presencial, según situacion de la Pandemia.  (Cursos cerrados mujeres de todas las unidades de servicios)"/>
        <s v="Gestión de abastecimiento al CEAAM para la satisfacción de necesidaddes de las usuarias, sus hijos e hijas. _x000a_100% de abastecimiento según necesidad y presupuesto "/>
        <s v="Atencion  individual y grupal especializadaen las disciplinas de trabajo social, legal, y psicologia de adultas e infantil.,  "/>
        <s v="Atencion individual y grupal especializada en las disciplinas de trabajo social, legal, y psicologia de adultas e infantil.  VIATICOS , TRANSPORTE _x000a_Cantidad de atenciones individuales y grupales "/>
        <s v="Seguimiento telefonico, presencial y domiciliar a las mujeres agresadas del CEAAM _x000a_Cantidad de seguimentos "/>
        <s v="Componente comunitario. Orientacion y asesoria legal en Clinica de Pavas.  Vía telefónica_x000a_Cantidad de atenciones individuales y grupales "/>
        <s v="transporte seguro para personal auxiliar _x000a_Pörcentaje de procedimientos realizados correctamente para la obtención de pago de transporte/taxi seguro"/>
        <s v="Participacion en programa de autocuidado del departamento VIO_x000a_Cantidad de sesiones de autocuidado en las que se participó "/>
        <s v="Aplicación y ajuste de los servicios a las normas de excelencia en el marco PLANOVI. Incluyendo diagnóstico y plan de mejora en función de los criterios._x000a_Cantidad del servicios (incluyendo protocolos y procedimientos) que iniciaron con el proceso de ajuste a normas de excelencia en ejecución. Evaluaciones del servicio "/>
        <s v="Disponibilidad para la atencion de emergencias 24/7 los 365 días al año, por personal tecnico del CEAAM_x000a_Porcentaje de usuarias atendidas en disponibilidad de acuerdo con la demanda "/>
        <s v="Todo lo relacionado con reglamento de recursos de apoyo a usuarias Ej. Gestiones con la CCSS y migratorios  "/>
        <s v="Equipamiento requerido para el funcionamiento del CEAAM "/>
        <s v="Gestiones propias de la atencion integral a usuarias para apoyo en la construccion  de un proyecto de vida libre de violencia "/>
        <s v="Ejecución de grupos de apoyo comunitario en forma virtual ( Sarchi, Palmares, Grecia, San Ramón, Naranjo, Zarcero) incluyendo apoyo y organización de cuatro actividades deefemerides relativas a los derechos de las mujeres ._x000a_Porcentaje de usuarias a las que se les atiende la necesidad."/>
        <s v="Atención a mujeres en la zona de Occidente en componente comunitario (300♀). Asesoría legal en consultorios jurídicos en la Univerisdad de Costa Rica sede de Occidente. Por Convenio INAMU-UCR-OCC. _x000a_Porcentaje de mujeres Víctimas de violencia atendidas de acuerdo con la demanda."/>
        <s v="Talleres de nutrición/cocina para el cuidado de la familia y ejercicios como terapia integral mediante convenio CUC VIRTUALES en modalidad de cursos abiertos para usuarias residentes   _x000a_Porcentaje de usuarias de los servicios del CEAAM que son capacitadas de acuerdo con la demanda."/>
        <s v="Gestión de abastecimiento al CEAAM para la satisfacción de necesidaddes de las usuarias, sus hijos e hijas "/>
        <s v="idem "/>
        <s v="Supervisión y seguimiento a la contratación de Servicios para la preparar y brindar alimentos a las usuarias sus hijos e hijas de los CEAAM.                                                                      "/>
        <s v="Contratacion de personal asitente de pacientes, cuidadora de niños, "/>
        <s v="Atencion  individual y grupal especializada en las disciplinas de trabajo social, legal, y psicologia de adultas e infantil."/>
        <s v="atencion individual y grupal especializadaen las disciplinas de trabajo social, legal, y psicologia de adultas e infantil.  "/>
        <s v="Seguimiento via telefónica y/o visita domiciliar, incluyendo la actualización de la base de datos (Manuales)"/>
        <s v="transporte seguro para personal auxiliar"/>
        <s v="Atención directa a mujeres en las siguientes modalidades de intervención: información y orientación, apoyo psicosocial, legal y sicoeducativo individual  (CIO)_x000a_ asesorías jurídicas especializadas, incidencias y coadyuvancias en  derechos violentados a las mujeres, situaciones de discriminación y desigualdad por razón de género/interseccionalidad  (Condición Jurídica)_x000a_En la práctica se hacen este tipo de atenciones en todas las regiones indicadas en la siguiente columna (casilla Z) Los días hábiles estimados por cada funcionaria incluye el tiempo para la atención a la línea 800.   Se consideró el tiempo destinado por Ana Lía Solano para sus actividades que debe ejecutar en la coordinación de la comisión de gestión ambiental institucional."/>
        <s v="IDEM"/>
        <s v="5 acciones de incidencia a nivel institucional con proyección externa, entre las que se encuentran el acercamiento al (1)TSE para incentivar la paridad en todos los puestos de elección, pronunciamientos públicos institucionales, denuncias públicas, llamados a los partidos políticos de cara a la campaña electoral tomando en cuenta las demandas de las mujeres -con mayor interés en el marco de la crisis-, el posicionamiento del papel de las mujeres en la consolidación de la democracia costarricenses en el marco del Bicentenario de vida independiente, así como mensajes en redes sociales en contra de la violencia, entre otros, para el fortalecimiento y defensa de los derechos políticos de las mujeres, así como demanda del cumplimiento de la paridad,  prevenir y atender la violencia de género en la política, en conjunto con organizaciones sociales, institucionalidad, mujeres políticas, entre otros colectivos."/>
        <s v="Participación en 20 reuniones comisiones externas (Poder Judicial, Ministerio de Salud) para brindar asesoría y acompañamiento_x000a__x000a_Asesoría y acompañamiento ejecutado"/>
        <s v="Un curso anual virtual dirigido al funcionariado público (50 PERSONAS) coordinado por ST-PIEG,  ST-PLANOVI,  CIPV Y GPP con colaboración temática de otros departamentos técnicos_x000a_(Un curso anual de Politicas Públicas con Perspectiva de Género y Derechos Humanos de las Mujeres en tiempos de Pandemia.)"/>
        <s v="Participan 20 personas funcionarias de distintas instituciones._x000a_Elaboración y ejecución del curso virtual: Género y Diversidades Étnicas (asincrónico en Plataforma Moodle con sesiones sincrónicas) dirigido a funcionariado público con el fin de que apliquen los enfoques de género, derechos humanos, interculturalidad e interseccionalidad en su quehacer profesional y laboral. En coordinación con la Unidad de Informática para la asesoría en Moodle. "/>
        <s v="Elaboración y divulgación de cápsulas informativas sobre Género y Diversidades Étnicas dirigido al personal del INAMU como estrategia de sensibilización (con material extraído del Curso Género y Diversidades Étnicas). En coordinación con Unidad de Comunicación."/>
        <s v="Atención de las llamadas Línea 800INAMUCR"/>
        <s v="Atención y asesoría psicológica especializada en violencia contra las mujeres en la política y coordinación con el Departamento que corresponda, para favorecer su ejercicio político en condiciones libres de violencia de género. "/>
        <s v="Capacitaciones virtuales y/o presenciales con mujeres jóvenes lideresas para el fomento de su liderazgo y participación política, en coordinación con la institucionalidad, universidades, partidos políticos, entre otros."/>
        <s v="Capacitación virtual en el tema de Violencia en contra de las mujeres en la política, en coordinación con distintas instancias organizativas como el Frente de Mujeres de los Partidos Políticos, RECOMM, Frente de Mujeres Municipalistas, TSE, Condición Jurídica, Organizaciones Sociales, Institucionalidad, entre otras para el favorecimiento de un ejercicio político en condiciones libres de violencia de género."/>
        <s v="Sesión virtual de trabajo con organizaciones de mujeres para la consulta de la Estrategia de Fortalecimiento de las Organizaciones de Mujeres. En coordinación con el Foro de Mujeres del INAMU, el Departamento de Desarrollo Regional y el Departamento de Políticas Públicas."/>
        <s v="Curso Virtual: Lideresas para el Cambio (6 sesiones asincrónicas- 2 sincrónicas) que permita aumentar las capacidades de liderazgo transformador y la participación política de las mujeres en su diversidad."/>
        <s v="Curso Virtual: Alianzas entre Mujeres (6 sesiones sincrónicas) dirigido a fomentar la sororidad entre las mujeres como estrategia para la transformación hacia la igualdad efectiva."/>
        <s v="Mentoría entre lideresas para la elaboración de proyectos exitosos en alianza con instancias estratégicas como, por ejemplo, el Programa de Gestión Local de la UNED para elaboración de proyectos y con lideresas mentoras para la incidencia política."/>
        <s v="Curso Autoformación Nosotras Lideramos el Cambio para generar herramientas básicas que permitan fortalecer las capacidades del liderazgo trasformador de las mujeres."/>
        <s v="4 charlas virtuales de actualización e intercambio sobre liderazgos transformadores y buenas prácticas de lideresas en la diversidad con la participación de expertas sobre incidencia política. Interesa la representatividad de lideresas urbanas, rurales, indígenas, con discapacidad, migrantes, afrodescendientes pertenecientes a organizaciones diversas y del ámbito municipal. 7 cápsulas informativas sobre herramientas para el ejercicio del liderazgo en tiempos de crisis y la incidencia política de las mujeres en coordinación con la Unidad de Comunicación. "/>
        <s v="Ejecución del Foro Nacional de Mujeres Indígenas que permita fortalecer sus liderazgos e incidencia, conocer sus demandas e intereses a partir de la crisis, mediante 4 sesiones de trabajo virtuales y una sesión presencial en San José. Interesa la participación de los Departamentos Técnicos y Unidades Regionales, así como, instancias estratégicas entre las que se encuentran el Viceministerio de Diálogo Social."/>
        <s v="Capacitación virtual dirigida a mujeres indígenas sobre liderazgo y participación política de las mujeres que fomente su participación e incidencia en todos los espacios."/>
        <s v="Una sesión virtual para la devolución de la Sistematización &quot;Proyecto Educación en el ejercicio de los derechos de las mujeres indígenas. Mujeres indígenas replicando sus conocimiento&quot; dirigido a las multiplicadoras indígenas y a las mujeres indígenas que recibieron la capacitación con el  fin de que recuperen la experiencia y realicen retroalimentación al documento. "/>
        <s v="Una sesión virtual para la devolución de la Evaluación del &quot;Proyecto Educación en el ejercicio de los derechos de las mujeres indígenas. Mujeres indígenas replicando sus conocimientos&quot; con el  fin de que recuperen la experiencia y realicen retroalimentación al documento. "/>
        <s v="Ejecución del Foro Nacional de Mujeres Afrodescendientes que permita fortalecer sus liderazgos e incidencia, conocer sus demandas e intereses a partir de la crisis, mediante 4 sesiones de trabajo virtuales y una sesión presencial en la provincia de Limón. Interesa la participación de los Departamentos Técnicos y Unidades Regionales, así como, instancias estratégicas entre las que se encuentran el Comisionado de Asuntos de la Afrodescendencia de la Vicepresidencia de la República. "/>
        <s v="Ejecución del Foro Nacional de Mujeres Afrodescendientes que permita fortalecer sus liderazgos e incidencia, conocer sus demandas e intereses a partir de la crisis, mediante 4 sesiones de trabajo virtuales y una sesión presencial en la provincia de Limón. Interesa la participación de los Departamentos Técnicos y Unidades Regionales, así como, instancias estratégicas entre las que se encuentran el Comisionado de Asuntos de la Afrodescendencia de la Vicepresidencia de la República."/>
        <s v="2 capacitaciones virtuales con mujeres tomadoras de decisión a nivel municipal y mujeres pertenecientes a partidos políticos, para el fortalecimiento de sus liderazgos y participación política, en alianza estratégica con las Unidades Regionales, institucionalidad, Frente de Mujeres Políticas de Costa Rica (Mecanismos partidos políticos), entre otras instancias. "/>
        <s v="Una actividad virtual en el marco del 20 de junio, Día de los derechos políticos de las mujeres que permita reflexionar sobre avances y retos en el contexto de crisis y previo a elecciones nacionales. Con la participación de instancias estratégicas como Frente de Mujeres Políticas, RECOMM, Foro de Mujeres Políticas y la institucionalidad vinculante."/>
        <s v="Una actividad virtual con representantes de partidos políticos que participarán en la contienda electoral y mujeres políticas sobre consulta referida a la agenda de género de las propuestas de gobierno, el cumplimiento paritario puestos de elección y gabinete paritario, así como, darles a conocer las demandas e intereses de las mujeres políticas de cara al proceso electoral. En alianza con instancias estratégicas. "/>
        <s v="Una capacitación presencial sobre liderazgo e importancia de la participación política de las mujeres dirigida a mujeres inscritas o candidatas para ocupar un cargo de elección popular en las elecciones nacionales del año 2022."/>
        <s v="2 capacitaciones virtuales con mujeres tomadoras de decisión a nivel municipal y mujeres pertenecientes a partidos políticos, para el fortalecimiento de sus liderazgos y participación política, en alianza estratégica con las Unidades Regionales, institucionalidad, Frente de Mujeres Políticas de Costa Rica (Mecanismos partidos polìticos), entre otras instancias.  (15 partidos políticos)."/>
        <s v="Sesiones de coordinación y asesoría técnica para el fortalecimiento de los mecanismos de género de los partidos políticos que permitan: la incidencia política en instituciones estratégicas (TSE, Asamblea Legislativa, IFAM) para el cumplimiento efectivo de la paridad de género, la participación política de las mujeres y la erradicación de la violencia hacia las mujeres en la política."/>
        <s v="Capacitación sobre paridad en las organizaciones sociales, para el impulso de aspectos estratégicos de la propuesta de Reglamento a la Ley 8901."/>
        <s v="3 Asambleas Ordinarias  del Foro  de  las  Mujeres del  INAMU. "/>
        <s v="3 Reuniones periódicas con Jefaturas de Oficinas Regionales"/>
        <s v="3 talleres de formación del Foro de Mujeres del INAMU, para la capacitación, actualización y discusión de temas de realidad nacional, con dos días de duración cada taller y la participación de dos personas representantes de cada organización, lo que implica: búsqueda y preparación de materiales, traslado de equipo."/>
        <s v="2 Talleres de  autocuidado  e  intercambio de  buenas  prácticas. Golfo de Nicoya – Guápiles o Guácimo._x000a_con dos días de duración cada taller y la participación de dos personas representantes de cada organización, lo que implica: búsqueda y preparación de materiales, traslado de equipo."/>
        <s v="2 Talleres de  autocuidado  e  intercambio de  buenas  prácticas. Golfo de Nicoya – Guápiles o Guácimo._x000a_con dos días de duración cada taller y la participación de dos personas representantes de cada organización, lo que implica: búsqueda y preparación de materiales, traslado de equipo. Edición de 4  boletines  informativos del  quehacer  del INAMU  y de  Foro y de Temas  especiales de Derechos  Humanos  de  las  Mujeres"/>
        <s v="6 Reuniones   presenciales  del  Comité  coordinador  y virtuales."/>
        <s v="Reuniones   presenciales  del  Comité  coordinador  y virtuales."/>
        <s v="Participación de una representante del Foro de Mujeres del INAMU en la Comisión Institucional de Datos Abiertos. (una representante y 13 reuniones al año)."/>
        <s v="6 Participación del Foro de Mujeres del INAMU en los Órganos Seleccionadores de FOMUJERES, Jurado del Premio Angela Acuña Brown y de la Galería de las Mujeres-"/>
        <s v="5 Fortalecimiento  del Foro de  las Mujeres del  INAMU con  nuevas  organizaciones  y actualización de   membresías  mediante giras a regiones del país."/>
        <s v="Reuniones virtuales y comunicación entre el Comité Coordinador y con las integrantes del Foro de las Mujeres (con la posibilidad de llevar a cabo una actividad virtual)"/>
        <s v="2 acciones de incidencia entre el INAMU y organizaciones estratégicas para el avance de los derechos políticos de las mujeres dirigidas a posicionar la paridad en todos los puestos y la no violencia contra las mujeres en la política: una dirigida al TSE y otra a la Asamblea Legislativa."/>
        <s v="20 reuniones del equipo del Departamento de Ciudadanía Activa para planeamiento estratégico y presupuestario"/>
        <s v="12 reuniones de la Unidad Centro de Formación Polìtica de las Mujeres para planeamiento estratégico y presupuestario"/>
        <s v="12 reuniones del eje de participación política para planeamiento estratégico y presupuestario"/>
        <s v="Trabajo en Comisiones Internas:_x000a_CEDAW, "/>
        <s v="Trabajo en Comisiones Internas: Comité Técnico."/>
        <s v="Asesoría y acompañamiento a Departamento de Políticas Públicas en el Curso: Liderazgo empresarial sensible al género "/>
        <s v="Diseño del curso virtual: Género y Diversidades Étnicas (asincrónico en Plataforma Moodle con sesiones sincrónicas) dirigido a funcionariado público con el fin de que apliquen los enfoques de género, derechos humanos, interculturalidad e interseccionalidad en su quehacer profesional y laboral. En coordinación con la Unidad de Informática para la asesoría en Moodle."/>
        <s v="1 Actualización de información sobre hitos históricos, normativa y datos sobre Participación Política Paritaria para contar con información actualizada que constituya un insumo para el quehacer del Departamento y de la institución. "/>
        <s v="1 Elaboración de documento preliminar sobre violencia contra las mujeres en la política desde distintos sectores organizativos (organizaciones sociales), con el fin de que constituya un insumo para propuestas normativas."/>
        <s v="1 II Fase de la estrategia de seguimiento e incidencia elaborada, para la aprobación, difusión y puesta en marcha del Reglamento a la Ley 8901 Paridad en las Juntas Directivas de sindicatos, asociaciones solidaristas y asociaciones comunalistas, en coordinación interinstitucional e intersectorial."/>
        <m/>
        <s v="Participación en comisiones internas: Hostigamiento Sexual, CEDAW, Salud Ocupacional, pagina web"/>
        <s v="9 Comisiones internas institucionales: Comisión del 25 de Noviembre; Comite Web; Comisión interna de empresariedad; CCAD; Equipo Desarrollador de FOMUJERES; Comisión CEDAW; Comisión PIEG; Comité Técnico; Comisión Gestores de Cambio."/>
        <s v="PARTICIPACION EN COMISIONES INTERNAS_x000a_Comisión de mejora regulatoria y simplificación de trámites_x000a_Comisión de Sistema Unico de registro de usuarias _x000a_Comisión ad hoc sobre Arquitectura institucional informática_x000a_Comisión ad hoc POI 2022"/>
        <s v="COMITÉ TECNOLOGÍAS DE INFORMACIÓN CTI _x000a_Llevar a cabo al menos 8 reuniones del Comité Institucional de Tecnologías de Información, durante el año, con el fin de dar seguimiento a la gestión del PETI."/>
        <s v=" _x000a_1._x0009_Recepción, envío, registro, control de documentos._x000a_2._x0009_Estructuración anual del archivo de gestión, físico y electrónico._x000a_3._x0009_Clasificación de documentos de acuerdo con el cuadro de clasificación documental institucional._x000a_4._x0009_Ordenación cronológica ascendente los documentos._x000a_5._x0009_Identificación de documentos, carpetas y cajas con documentos en soporte papel._x000a_6._x0009_Identificación, codificación e ingreso de metadatos para los documentos y carpetas electrónicos. _x000a_7._x0009_Confeccionar y/o complementar la información de las solicitudes de valoración parcial de documentos que se requieran._x000a_8._x0009_Confeccionar y/o complementar la información de la tabla de plazos de conservación de documentos de la dependencia (las que no tienen una aprobada). Incluye la tabla de plazos, o apartado, para los documentos de las comisiones o comités que pertenecen a ella.  "/>
        <s v="CCAD_x000a_1. Gestión administrativa de las actividades de formación permanente y/o desarrollo profesional según corresponda._x000a_2. Elaboración y presentación de informes trimestrales sobre el nivel de avance y ejecución presupuestaria de las actividades ligadas a dicho plan._x000a_3. Trámite oportuno de las solicitudes"/>
        <s v="CCAD_x000a_Formulación de un Plan anual de Formación Permanente y Desarrollo Profesional."/>
        <s v="CCAD_x000a_Elaboración de un diagnóstico participativo para identificar las necesidades de formación permanente y desarrollo profesional del talento humano que conforma la institución"/>
        <s v="CCAD_x000a_Gestión y Reconocimiento de transporte para asistir a actividades de capacitación a lo interno del país"/>
        <s v="CCAD_x000a_Gestión y. Reconocimiento de viáticos para asistir a actividades de capacitación a lo interno del país"/>
        <s v="COMISION DE CONTROL INTERNO Y SEVRI_x000a_1.-Coordinar y aprobar el contenido, aplicación e informes derivados de  la aplicación de laAutoevaluación Anual 2020-2021_x000a_2.-Coordinar y aprobar los informes de seguimiento al SEVRI INAMU_x000a_3.-Planificar el Plan de trabajo anual y aprobar los contenidos relacionados con la difusión del control interno y SEVRI a todo el personal INAMU_x000a_4.-Colaborar durante el seguimiento al reporte de avances en los planes de mejora y de acciones remediales asignados a las dependencias en cada una de las direcciones institucionales._x000a__x000a__x000a_"/>
        <s v=" COMISION DE ÉTICA Y VALORES                                                         _x000a_Plan de divulgación del Manual. (15%)_x000a_Concluir el diagnóstico cuantitativo. (25%)_x000a_Política de Ética y Valores institucional. (40%)_x000a_Tres actividades de capacitación. (20%)"/>
        <s v="COMISIÓN PORTAL WEB 1. Monitorear que las diversas dependencias del INAMU mantengan actualizada la información y los datos que les competen dentro del Portal Web en los plazos establecidos. _x000a_2. Dar seguimiento al trabajo de la(s) persona(s) física(s) o jurídica(s) que administrará(n) dará(n) mantenimiento al portal, para asegurar su calidad y actualización permanente. _x000a_3. Llevar un registro sobre la(s) persona(s) física(s) o jurídica(s) encargada(s) del rediseño, desarrollo, administración y/o mantenimiento técnico al Portal Web. _x000a_4. Hacer recomendaciones a la Unidad de Comunicación y a la(s) persona(s) física(s) o jurídica(s) responsable(s) del rediseño, desarrollo, administración y mantenimiento del Portal Web para el mejoramiento y calidad continuos. "/>
        <s v="COMISION RED DE TRANSPARENCIA Y DATOS ABIERTOS_x000a_1. Monitorear que las diversas dependencias del INAMU mantengan actualizada la información y los datos que les competen dentro de la sección de Red de Transparencia y Datos Abiertos del Portal Web en los plazos establecidos. "/>
        <s v="COMISION DE DIVERSIDAD SEXUAL _x000a_Coordinar con la Comisión de capacitación y desarrollo del recurso humano (CCAD) la capacitación de las personas funcionarias en prestación directa de servicios, según lo establecido en la  Estrategia Nacional de Capacitación y Sensibilización para personal de instituciones públicas, sobre la no discriminación y la inclusión de las personas LGBTIQ+: Caminando hacia la igualdad"/>
        <s v="COMISION DE DIVERSIDAD SEXUAL_x000a_Validación y oficialización del Plan de Acción de la Política de Diversidad Sexual"/>
        <s v="COMISION DIVERSIDAD SEXUAL _x000a_Diseño de insumos para proceso de reinducción institucional de recursos humanos"/>
        <s v="COMISION DIVERSIDAD SEXUAL Realizar campañas de difusión sobre derechos de población LGTBIQ+"/>
        <s v="COMISION DIVERSIDAD SEXUAL _x000a_Completar la conformación de la Comisión, con la inclusión de la persona funcionaria representante de la población LGTBIQ+ "/>
        <s v="COMISIÓN AMBIENTAL INSTITUCIONAL_x000a__x000a__Capacitaciones al personal en temas tales como: consumo electricidad, consumos de agua, combustibles, manejo de residuos, entre otros_x000a__Seguimiento al PGAI (formulación del nuevo PGAI, visitas, reuniones de coordinación, inventarios)_x000a__Reuniones de comisión_x000a__Elaboración de informes_x000a__x000a__x000a__x000a_"/>
        <s v="COMISIÓN INTERNA NICSP _x000a_Cronograma 2021 aplicación de NICSP_x000a_Revisar el procedimiento para el registro de las provisiones de vacaciones_x000a_Aprobar el procedimiento para el registro de la provisión de las vacaciones_x000a_Elaboración de informes de NIC SP_x000a_Elaboración de los estados financieros ANUALES _x000a_Revisar y analizar la normativa interna de la institución (Convención Colectiva. Reglamento Autónomo de Servicios)_x000a_Identificar cuales de los beneficios de los empleados se debe cuantificar para su posterior revelación._x000a_Elaborar los procedimientos y políticas relacionados con beneficios a empleados_x000a_Cuantificar los beneficios de los empleados y remitir al AFC la información_x000a_Elaboración Estados Financieros mensuales_x000a_Conciliación Flujo de Efectivo_x000a_Conciliación Flujo de Efectivo vs Estado Resultados /Analisis de estadso mensuales_x000a_Revisar y analizar la normativa interna de la institución (Convención Colectiva. Reglamento Autónomo de Servicios)_x000a_Identificar cuales de los beneficios de los empleados se debe cuantificar para su posterior revelación._x000a_Elaborar los procedimientos y políticas relacionados con beneficios a empleados_x000a_Cuantificar los beneficios de los empleados y remitir al AFC la información_x000a_Elaboración de informes de NIC SP_x000a_Elaboración de los estados financieros  TRIMESTRALES_x000a_Revisar los procedimientos  y políticas  relacionados con beneficios a empleados_x000a_Aprobar los procedimientos   y políticas relacionados con beneficios a empleados_x000a_Indagar en la NICSP como se debe de revelar lo solicitado en el párrafo 88, según las bases de medición en el importe en libros bruto._x000a_Elaborar procedimientos, políticas y plantillas de asientos para el registro de activos donados_x000a_Elaborar procedimientos, políticas y plantillas de asientos para la revaluación de activos fijos_x000a_Elaborar procedimientos, políticas y plantillas de asientospara el registro de obras de arte detallando cual sea la manera de adquirirlas (donados, comprados)_x000a_Revisar  procedimientos, políticas y plantillas de asientos para el registro de activos donados_x000a_Revisar procedimientos, políticas y plantillas de asientos para la revaluación de activos fijos_x000a_Revisar política para el registro de obras de arte detallando cual sea la manera de adquirirlas (donados, comprados)_x000a_Aprobar procedimientos, políticas y plantillas de asientos para el registro de activos donados_x000a_Aprobar procedimientos, políticas y plantillas de asientos para la revaluación de activos fijos_x000a_Aprobar política para el registro de obras de arte detallando cual sea la manera de adquirirlas (donados, comprados)_x000a_Analizar el Procedimiento de Activos Intangibles_x000a_Revisar el  Procedimiento de Activos Intangibles_x000a_Revisión de politicas contables actualizadas_x000a_Aprobaciòn de politicas contables actualizadas_x000a_Elaboración de Procedimiento de libros contables digitales_x000a_Elaboración Estados Financieros mensuales_x000a_Conciliación Flujo de Efectivo_x000a_Conciliación Flujo de Efectivo vs Estado Resultados /Analisis de estados mensuales_x000a_Elaboración de Procedimientos de registro de cuentas por cobrar INAMU_x000a_Elaboración de procediimiento de Obras en Proceso _x000a_Revisión de procediimiento de   libros contables digitales_x000a_Aprobación de procediimiento de libros contables digitales_x000a_Elaboración de procediimiento de Obras en Proceso _x000a_Revisión de Procedimientos de registro de cuentas por cobrar INAMU_x000a_Revisión de procediimiento de Obras en Proceso _x000a_Aprobación de Procedimientos de registro de cuentas por cobrar INAMU_x000a_Aprobación de procediimiento de Obras en Proceso "/>
        <s v="Capacitaciones y asesorías en modalidad virtual y/o presencial  relacionada con  la protección socio jurídica de sus derechos humanos con la participación de las mujeres en su diversidad de las regiones en coordinación con las Unidades Regionales del INAMU, otras instituciones públicas y organizaciones sociales"/>
        <s v="Asistencia técnica a propuestas de mejora a instrumentos normativos, procedimentales y legislación de instancias públicas.  En los días hábiles de Margarita Gómez se estima el tiempo para las actividades que debe ejecutar en el marco de la Comisión institucional e interinstitucional de la CEDAW;  y en la Comisión Página Web, incluyendo las medidas de mejora contenidas en las medidas de mejora de Sevri sobre la página web"/>
        <s v="Asesorías técnicas para el diseño de protocolos, procedimientos, lineamientos, modelos de atención, planes de acción y otros instrumentos para la igualdad. (Poder Judicial, MEP, Municipalidades, INA, Ministerio de Justicia y Paz-diferentes niveles de atención-)"/>
        <s v="Procesos de información sensiblización y capacitación dirigidos a funcionariado público para la igualdad de género y violencia contra las mujeres en el ámbito laboral. En el cumplimiento de esta meta se incluye apoyo técnico temático con al menos tres sesiones en el curso anual virtual dirigido al funcionariado público coordinado por ST-PIEG, ST-PLANOVI, CIPV y GPP "/>
        <s v="Elaboración de informes nacionales e internacionales respecto al avance, reconocimiento o desafíos sobre los derechos y situación de las mujeres en el ámbito jurídico en función de las recomendaciones, declaraciones y convenciones internacionales. "/>
        <s v="1.    Recepción, envío, registro, control de documentos."/>
        <s v="Mujeres capacitadas en gestión del riesgo en desastres (20), en biodiversidad, adaptación y mitigación al cambio climático (50 FOMUJERES), deporte y recreación capacitadas en derechos humanos de las mujeres y prevención del acoso y el hostigamiento sexual en el deporte y la recreación. (120), ciencia y tecnología (300)."/>
        <s v="Una campaña de divulgación en redes con mensajes sobre los temas clave del Departamento _x000a_Salud sexual y reproductiva (anticoncepción, aborto terapéutico, condón femenino, cancer de mama, cáncer de cervix, menopausia)_x000a_Envejecimiento saludable. COORDINAR CON PC_x000a_Corresponsabilidad social en los cuidados_x000a_Género Ambiente y Gestión del Riesgo (FOMUJERES, Más Mujeres Más Natura, Desastres, Acción Climática)_x000a_Género y Movilidad (App Te acompaño, paradas género sensibles)_x000a_Igualdad en el Deporte_x000a_Prevención del embarazo adolescente."/>
        <s v="Una campaña de comunicación virtual en redes sociales en Derechos Humanos de las mujeres y prevención de VcM, con énfasis en las temáticas abordados por todos los departamentos técnicas. COORDINAR CON PC"/>
        <s v="Asistencia técnica en género para los sectores ambiente, cambio climático, gestión del riesgo en desastres, educación, salud, deporte y recreación (1)INAMU, (2)CONAPDIS, (3)MINAE, (4)MOPT, (5)CNE, (6)MEP, (7)CEN CINAI, (8)CCSS, (9)MS, (10)Federación Costarricense de Futbol, (11)Ministerio del Deporte, (12)ICODER, (13)Federación Deporte Universitario TEC, (14)Unión Nacional de Futbol Femenino)._x000a_Seguimiento a proyecro de Ley contra el Acoso en el Deporte._x000a_Protocolos contra el acoso sexual de la Federación Costarricense de Futbol y el ICODER._x000a_Seguimiento a acciones afirmativas en paridad y transversalización de derechos humanos y género con ICODER._x000a_Seguimiento a mujeres en deporte paralímpico._x000a_Seguimiento a perspectiva de género en la Política Nacional de deporte, recreación y actividad física._x000a_Asesoría técnica a proyecto de cooperación internacional con Unión Europea para promoción del deporte femenino de alto rendimiento._x000a_Atención en salud sexual y reproductiva en servicios de salud._x000a_Seguimiento alianza FOMUJERES-Programa Más Mujeres, Más Natura._x000a_Institucionalización del enfoque de género en CEN CINAI a través de implementación de procedimiento interno para implementación de instrumento de indicadores y guía de acompañamiento técnico._x000a_Seguimiento a compromisos PIEG con DCC, MINAE, CNE en cambio climático, biodiversidad y gestión del riesgo en desastres._x000a_Proyecto Género y Movilidad Urbana._x000a_Asesoría técnica a Unidades Regionales INAMU en Ambiente, Cambio Climático y Gestión del Riesgo._x000a_Asesoría Técnica Plan Nacional de Género y Cambio Climático."/>
        <s v="Asistencia técnica a instituciones que forman parte de las comisiones interinstitucionales: (1)Comité Técnico Interministerial en Cambio Climático CTICC, (2)Red de Género y Ambiente REDGA, (3)Comité Técnico Asesor Psicosocial CATAPS, (4)Sistema Nacional Monitoreo y Evaluación Gestión del Riesgo SNGR, (5)Action Coalition, (6)Mesa Técnica Operativa en Salud Mentaly Apoyo Psicosocial MTOSMSAP,(7) Programa Más Mujeres Más Natura, (8)Comisión Encuentros Mujeres Ciencia y Tecnología, (9)Plataforma Interinstitucional CEDAW, (10)Mecanismo Coordinador de País para la Respuesta al VIH SIDA Tuberculosis y Malaria, Comisión de Monitoreo y Evaluación MCP, Consejo Nacional para atención de VIH SIDA, Comisión Nacional de Envejecimiento Saludable CONAES, Red Nacional de Cuido REDCUDI, Comité Técnico Comisión Nacional de Niñez y Adolecencia, Comisión del Sistema Nacional de Cuidados, Consejo Nacional de Propaganda, Subcomisión Ad Hoc Sistema de Copago, Consejo Interinsticional de Atención a la Madre Adolescente, Red de Educación en Derechos Humanos, Comisión de Mujeres Deporte Recreación y Actividad Física, Red Costarricense de Mujeres Deporte Recreación y Actividad Fïsica, Comisión Interinstitucional Género y Movilidad, (24)Foro de Cáncer de Mujeres."/>
        <s v="Un curso anual virtual dirigido a 50 personas del funcionariado público coordinado por ST-PIEG,  ST-PLANOVI,  CIPV Y GPP con colaboración temática de otros departamentos técnicos_x000a_Un curso anual de Politicas Públicas con Perspectiva de Género y Derechos Humanos de las Mujeres en tiempos de Pandemia."/>
        <s v="Capacitación a funcionariado público de MINAE (15), CNE (20), CEN CINAI (27), INAMU (12 UR).=74 personas funcionarias"/>
        <s v="Capacitación virtual por medio de webinar en CSC a 50 empresas en proceso de acreditación al Sello de Igualdad (acción conjunta con Departamento Políticas Públicas)."/>
        <s v="Asitencia técnica a instituciones CEN CINAI, IMAS, CCSS, MS, INA, PANI, MEP a través de REDCUDI, Comisión Nacional de Políticas de Cuidados, CONAES y a la UNA._x000a_Desde estos espacios promoción de la corresponsabildiad social en los cuidados como eje transversal e incidencia y posicionamiento dentro de normativa y política pública."/>
        <s v="Capacitación a personal de IMAS (50) y UNA (25) en incidencia y fortalecimiento de la CSC en la dinámica institucional y en las normativas internas.=75 personas funcionarias"/>
        <s v="Atención directa individual en información, orientación y referencia (Línea 800). 4 mujeres por día por 27 días al año. para un total de 108 mujeres atendidas."/>
        <s v="Capacitación a 100 mujeres jóvenes sobre promoción, uso y acceso a métodos anticonceptivos, salud sexual y reproductiva, relaciones impropias en el marco del programa UNFPA-INAMU. _x000a_Capacitación a 100 mujeres de ONGs en salud integral y ejericio de derechos."/>
        <s v="Plan de Trabajo 2021 del proyecto INAMU-UNFPA, convenio vigente"/>
        <s v="Capacitación virtual a personal de salud en derechos humanos de las mujeres y capacidades instaladas en instrumento metodológico Caja de Herramientas, en el marco del convenio UNFPA-INAMU (50 personas). Capacitación a 70 funcionarias PAM-INAMU en el módulo SSSS/SSRR. Capacitación a personal de la CCSS (60).= 180 personas funcionarias"/>
        <s v="Elaboración de diagnósticos sobre los impactos de la crisis COVID 19 en grupos específicos de_x000a_mujeres, de acuerdo con los ámbitos de competencia de cada dependencia (mujeres migrantes,_x000a_mujeres rurales, trabajadoras domésticas, mujeres indígenas, mujeres afrodescendientes, lideresas_x000a_políticas, entre otras),"/>
        <s v="2.    Estructuración anual del archivo de gestión, físico y electrónico."/>
        <s v="Coordinación con las distintas instancias institucionales para resolver las inconformidades presentadas._x000a_Gestión de inconformidades. _x000a_Tramitación de consultas y sugerencias._x000a_Contrareferencia dirigida  a las Contralorías de Servicios de otras instituciones (inconformidades o afectación de derechos de las mujeres)._x000a_Procesamiento periódico de la información recibida y elaboración de recomendaciones._x000a_Recolección y clasificación de la información (inconformidades, consultas, sugerencias y felicitaciones) recibidas por medio de: correos electrónicos, vía telefónica, cartas, buzones, encuestas y personalmente. _x000a_Divulgación del Reglamento de Funcionamiento de la CS y de la Política de Petición. _x000a_Visitas a las Regionales, CEAAM y participación en ferias"/>
        <s v="5 comisiones internas y 1 externa_x000a_8 informes durante el año_x000a_2 encuestas de percepción_x000a_Política de derecho de petición validada y publicada digitalmente_x000a_Reglamento de la CS actualifado, publicado digitalmente y divulgado_x000a_"/>
        <s v="3.    Clasificación de documentos de acuerdo con el cuadro de clasificación documental institucional."/>
        <s v="11 sesiones de seguimiento al SUMEVIG sesiones de trabajo inter-institucional y sistematización de datos. _x000a_Cantidad de representaciones institucionales realizadas."/>
        <s v="Recepción de mujeres de primer ingreso: valoración inicial, identificación del motivo de consulta, apertura de expediente electrónico, y asignación a la profesional que llevará a cabo la atención. (Solo incluye mujeres con expediente nuevo ya que no existe un indicador POI que refleje la cantidad de mujeres a las cuales se les da seguimiento tanto en terapia individual como grupal).  _x000a_2500 mujeres que ingresan por primera vez a los servicios de atención a la VcM ofrecidos por  la Unidad Delegación de la Mujer."/>
        <s v="100 atenciones de mujeres que tienen alto riesgo femicida en los servicios de consulta externa de la Unidad Delegación de la Mujer (primera vez y reingresos al servicio)."/>
        <s v="Capacitación virtual, por medio de webinars, a empresas en los siguientes temas: Hostigamiento Sexual."/>
        <s v="Desarrollo e implementación de una estrategia de autocuidado virtual dirigida al personal que labora en el Departamento de Violencia de Género._x000a_Cantidad de sesiones del proceso de autocuidado desarrollados."/>
        <s v="15 Coadyuvancias en materia penal (LPVcM y otros de interés institucional), así como en materia de hostigamiento sexual, refugio, procesos de restitución de personas menores de edad; según criteros establecidos. "/>
        <s v="(1000 mujeres atendidas en el servicio de Psicología de la Unidad Delegación de la Mujer.)_x000a_10000 atenciones y seguimiento de mujeres en Psicología: valoración de riesgo, acompañamiento emocional, intervención en crisis, atención de primer y segundo nivel, referencia interinstitucional, revisión de expedientes administrativos y judiciales, elaboración de documentos de referencia, testimonios expertos en procesos  judiciales y administrativos, confección de informes seguimiento, y registro de la intervención en expediente electrónico."/>
        <s v="(800 mujeres atendidas en el servicio de Trabajo Social de la Unidad Delegación de la Mujer.)_x000a_800 atenciones y seguimiento de mujeres en Trabajo Social: valoración de riesgo, intervención en crisis, valoración socioeconómica, movilización de recursos sociales, revisión de expedientes administrativos, visitas domiciliarias, confección de informes, seguimiento, y registro de la intervención en expediente electrónico."/>
        <s v="(1500 mujeres atendidas en el servicio Legal de la Unidad Delegación de la Mujer.)_x000a_1500 atenciones y seguimiento de mujeres en el servicio Legal: valoración de riesgo, intervención en crisis, identificación de la consulta legal, revisión de expedientes judiciales y administrativos, asesoramiento legal especializado, seguimiento, coordinación y referencia con servicios gratuitos de patrocinio legal, representación legal en audiencias de violencia doméstica, confección de escritos judiciales y administrativos correspondientes, y registro de la intervención en expediente electrónico. (mediante atención presencial y Línea 800INAMUCR)."/>
        <s v="10 mujeres víctimas de trata con atención y seguimiento social, legal y/o psicológico (incluye atenciones por primera vez, proceso de acreditación de la condición de VdT, inclusión a la estrategia social y seguimiento)._x000a_35 atenciones  y seguimiento social, legal y/o psicológico a mujeres víctimas de trata."/>
        <s v="Desarrollo de 2 procesos virtuales de formación con mujeres usuarias de los servicios en materia de derechos humanos y prevención de la violencia contra las mujeres."/>
        <s v="11 sesiones de trabajo de representación institucional en las reuniones del ERI relativas a la acreditación y seguimiento de las víctimas de trata identificadas en el país."/>
        <s v="5 sesiones  representación institucional en las reuniones del CLAI de Desamparados. (Total 5 reuniones) Participan 4 instancias Ministerio Público, Juzgados, Fuerza Pública e INAMU"/>
        <s v="Capacitación virtual, por medio de webinars, a instituciones públicas en los siguientes temas: Hostigamiento Sexual."/>
        <s v="Taller sobre la intervención en casos de violencia sexual."/>
        <s v="(10 mujeres familiares de víctimas de femicidio con atención y seguimiento social, legal y/o psicológico (incluye atenciones por primera vez y seguimiento)_x000a_10 atenciones y seguimiento social, legal y/o psicológico a mujeres familiares de víctimas de femicidio."/>
        <s v="(100 Representaciones legales en audiencias de la Ley contra la violencia doméstica de mujeres usuarias de los servicios; según criteros establecidos.)_x000a_100 Asesoramientos y representación legal en audiencias de la Ley contra la violencia doméstica de mujeres usuarias de los servicios, según criteros de riesgo establecidos. "/>
        <s v="5 Representaciones legal gratuita en materia penal, lo que incluye el análisis del caso, gestiones administrativas, y la representación legal propiamente dicha; según criteros establecidos. "/>
        <s v="(100 Referencias relizadas a instituciones públicas de bienestar social o de protección de derechos (IMAS; INA; REDCUDI, CCSS, entre otras)_x000a_100 atenciones de derivación de mujeres usuarias de los servicios de la Unidad Delegación de la Mujer, mediante emisión de referencia formal, a instituciones públicas de bienestar social o de protección de derechos (IMAS; INA; REDCUDI, CCSS, entre otras)."/>
        <s v="500 Valoraciones de la condición de riesgo y/o de extrema vulnerabiliadad que tienen las mujeres que acuden al servicio para entrega del recurso económico para transporte (valoración,  ingreso de información en formulario, gestión y entrega del recurso)."/>
        <s v="500 Valoraciones de la condición de riesgo y/o de extrema vulnerabiliadad que tienen las mujeres que acuden al servicio para entrega del recurso económico para alimentación (valoración,  ingreso de información en formulario, gestión y entrega del recurso)."/>
        <s v="100 mujeres participaron en procesos socioeducativos de atención grupal._x000a_Desarrollo de 5 procesos grupales socioeducativos dirigidos a las mujeres víctimas de violencia que acuden a los servicios.  Se atenderán a 80 mujeres"/>
        <s v="Aplicación a las usuarias de un instrumento de evaluación sobre la percepción que tienen de los servicios recibidos (dos veces al año)."/>
        <s v="Revisión de procedimientos y protocolos institucionalres en función de los estándares de excelencia y diseño de un plan de mejora en función de los criterios."/>
        <s v="100 Seguimientos al Consultorio Juridico de la UCR- Supervisar a los estudiantes en los procesos que llevan y representación legal de las usuarias"/>
        <s v="100 atenciones para la valoración de la condición de riesgo y/o de extrema vulnerabiliadad que tienen las mujeres, valoración de la viabilidad de entrega del recurso económico para pago de servicios médicos y/o de laboratorio, ingreso de información en formulario, gestión y entrega del recurso."/>
        <s v="80 atenciones y seguimiento a mujeres que tienen alto riesgo femicida en los servicios de consulta externa de la Unidad Delegación de la Mujer."/>
        <s v="Coordinación con empresas para abrir opciones de empleabilidad a mujeres referidas por DVIO y Desarrollo Regional. _x000a__x000a_Coordinación con empresas para abrir opciones de empleabilidad a mujeres referidas por DVIO y Desarrollo Regional."/>
        <s v="Incidencias gratuitas en el ámbito de la institucionalidad pública a fin de prevenir el femicidio y garantizar el ejercio de los derechos de las mujeres atendidas y en seguimiento en la Unidad Delegación de la Mujer._x000a_Número de incidencias realizadas en elperiodo de reporte."/>
        <s v="Un curso anual virtual dirigido al funcionariado público coordinado por ST-PIEG,  ST-PLANOVI,  CIPV Y GPP con colaboración temática de otros departamentos técnicos_x000a_Un curso anual de Politicas Públicas con Perspectiva de Género y Derechos Humanos de las Mujeres en tiempos de Pandemia."/>
        <s v="Acompañamiento Técnico y supervisión de participación para la Inicidencia con Mecanismos locales y/o insituciones públicas_x000a__x000a_1.Coordinación y seguimiento técnico a los programas de trabajo de las Unidades Regionales con los mecanismos locales instituciones priorizados por las unidades regionales._x000a_2 2 Informes técnicos, uno por semestre._x000a_ 2 Informes técnicos, uno por semestre ( 20%)"/>
        <s v="Coordinación y seguimiento a los planes de acción de la PIEG con las unidades regionales y la Secretaría Técnica del PIEG._x000a_1, 1 informe técnico. _x000a_1 . Informe Técnico  sobre Coordinación y seguimiento a los planes de acción de la PIEG con las unidades regionales y la Secretaría Técnica del PIEG. 15%"/>
        <s v="Supervisión y seguimiento de Avanzamos Mujeres:_x000a_1. 10 informes sobre los  acompañamientos técnicos, virtuales  a Profesionales del PAM. _x000a_2. 6 sesiones de trabajo para el seguimiento técnico  a las funcionarias del  proceso de articulación del PAM._x000a_3. 14 Sesiones de acompañamiento con cada grupo regional PAM, 1 por semestre._x000a_4. 2 sesiones virtuales evaluativas con la totalidad delas personas  funiconarias del PAM, 1 por semestre_x000a_5.Actualización del módulo de Formación Humana, para la organización de las sesiones,incorporación del módulo de sexualidad y  la inclusión del tema empresariedad y empleabilidad_x000a_6. Elaboración de  2 informes finales del proceso del PAM, 1 por semestre._x000a_7. Elaboración de 2 informes sobre los Foros Evaluativos , 1 por semestre._x000a_8.  10 informes sobre el seguimiento de la participación de las mujeres en los procesos virtuales, 1 por mes._x000a_1. 10 informes sobre los  acompañamientos técnicos, virtuales  a Profesionales del PAM. (25%)._x000a_2. 2 sesiónes virtuales evaluativas con la totalidad de funiconarias del PAM, 1 por semestre (25%)_x000a_3.Actualización del módulo de Formación Humana, para la organización de las sesiones,incorporación del módulo de sexualidad y  la inclusión del tema empresariedad y empleabilidad (25%)_x000a_4. Elaboración de  2 informes finales del proceso del PAM, 1 por semestre. (25%)"/>
        <s v="Elaboración de material para el Programa Avanzamos Mujeres:_x000a_1. Reimpresión de 10 mil  Certificados del Programa Avanzamos Mujeres._x000a_2. Reimpresión de 10 mil cuadernos de vida._x000a_3. Impresión de 10 mil cuadernos de vida._x000a__x000a_1. Elaboración de forma correcta del 100% de los certificados y cuadernos de vida "/>
        <s v="SIPAMU:_x000a_1.Coordinación con las Unidades Regionales, para la aplicación de las fichas de caracterización del PAM  _x000a_2.Dos informes de caracterización, uno por proceso  desarrollado del Programa Avanzamos Mujeres._x000a_3. Adecuación de fichas para SINIRUBE_x000a_4. Actualización de manuales de aplicación de fichas_x000a_5. Coordinación de digitación de fichas con las personas funcionarias articuladoras_x000a_1.Dos informes de caracterización, uno por proceso  desarrollado del Programa Avanzamos Mujeres. (40%)"/>
        <s v="Subproceso de seguimiento:_x000a_1. Coordinación de visitas Insitiu._x000a_2. Revisión y sistematización de informes de seguimiento._x000a_3. Recopilación de proyectos exitosos._x000a_4. Sistematización de los informes finales._x000a_5. Informe final de seguimiento._x000a_6. 2 sesiones de trabajo con las  Personas Funiconairas  encargadas del proceso de seguimiento._x000a_1. Coordinación de visitas Insitiu. (10%)_x000a_2. Revisión y sistematización de informes de seguimiento. (30%)_x000a_3. Recopilación de proyectos exitosos. (15%)_x000a_4. Sistematización de los informes finales.(15%)_x000a_5. Informe final de seguimiento. (30%)"/>
        <s v="Realización de un proceso de capacitación virtual para 140 mujeres empresarias en tecnologías de la información de segundo nivel:_x000a_1. Elaboración de términos de referencia._x000a_2. Supervisición del proceso de contratación administrativa._x000a_3. Coordinación con las Unidades Regionales._x000a_4. Supervisición de la ejecución del contrato._x000a_5. Elaboración del informe final del proceso._x000a_Distribución de las mujeres: _x000a_1.Unidad Regional Central Oriente  20 y Occidente: 20 mujeres_x000a_2. Unidad Regional Brunca: 20 mujeres._x000a_3. Unidad Regional Chorotega: 20 mujeres._x000a_4.Unidad Regional Pácifico Central: 20 mujeres._x000a_5. Unidad Regional Huetar Norte: 20 mujeres._x000a_6. Unidad Regional Huetar Caribe: 20 mujeres."/>
        <s v="Realización de un proceso de capacitación presencial  para 84 mujeres empresarias  en tecnologías de la información nivel 1:_x000a_1. Elaboración de términos de referencia._x000a_2. Supervisición del proceso de contratación administrativa._x000a_3. Coordinación con las Unidades Regionales._x000a_4. Supervisición de la ejecución del contrato._x000a_5. Elaboración del informe final del proceso._x000a_Distribución de las mujeres: _x000a_1.Unidad Regional Central Oriente: 12 mujeres y Occidente 12 mujeres _x000a_2. Unidad Regional Brunca: 12 mujeres._x000a_3. Unidad Regional Chorotega: 12 mujeres._x000a_4.Unidad Regional Pácifico Central: 12 mujeres._x000a_5. Unidad Regional Huetar Norte: 12 mujeres._x000a_6. Unidad Regional Huetar Caribe: 12 mujeres."/>
        <s v="Preparación para la apertura de la convocatoria 2021: 400 MUJERES_x000a_1.Diagnóstico de la situación empresarial del país._x000a_2.Sesiones de trabajo de los grupos Ad Hoc, ( insituciones púbicas privadas, Unidades Regionales),  para la definción de las categorías de las bases de participación. _x000a_3. 2 sesiones de trabajo con las Unidades Regionales._x000a_4.Elaboración de las  bases de participación._x000a_5.Sesiones de trabajo del Equipo desarrollador._x000a_6. Elaboración de formularios, instructivos por cada categoría. _x000a_7. Elaboración de informes para la junta directiva del proceso de FOMUJER. _x000a_1.Diagnóstico de a situación empresarial ( 20%)_x000a_2.Sesiones de grupo Ad Hoc.  (10%)_x000a_3. Elaboración de bases de participación. (30%)_x000a_4.Elaboración de informes ante la Junta Directiva. (30%)"/>
        <s v="Inducción a las personas funcionarias sobre la convocatoria de FOMUJERES: _x000a_1. 1 sesiónn de trabajo del equipo del Departamento de Desarrollo Regional._x000a_2. 7 sesiones de trabajo con las personas funcionarias, 1 por Unidad Regional, para la explicación  de las bases de participación de forma virtual _x000a__x000a_1. Preparación del proceso. _x000a_2. Desarrollo de las sesiones de trabajo "/>
        <s v="Contratación de  una empresa para el apoyo logístico: _x000a_1.  Elaboración de términos de referencia._x000a_2. Seguimiento al proceso de contratación administrativa._x000a_3. Supervisición de la ejecución del contrato. _x000a_1. Términos de referencia. (10%)_x000a_2. Seguimiento al proceso de contratación administrativa. (5%)_x000a_3. Supervisión de la ejecución contractual.(5%)"/>
        <s v="Desarrollo de la convocatoria:_x000a_1.Recepción de documentos de los proyectos postulantes_x000a_2.Ejecución del proceso de admisibilidad._x000a_3. Subproceso de coordinación inter y intra insttucionales  para el desarrollo de los órganos seleccionadores._x000a_4. Subproceso de empoderamiento _x000a_5. Subproceso de viabilidad técnica_x000a_6. Trabajo con los Órganos Seleccionadores._x000a_7. Informe a la Junta Directiva._x000a_8. Actualización de SISFOMUJERES y reportes elaborados. _x000a__x000a_Grettel Fonseca, Guisell Fallas, Sadan Solano Picado, Laura Garita:_x000a_1. Seguimiento al proceso de admisibilidad. (10%)_x000a_Grettel Fonseca, Liliana Zamora, Guiselle Fallas, Laura Garita, Shirley Vargas, Sadan Solano_x000a_2.Información y sesiones de trabajo de los órganos seleccionadores  ( 15%)_x000a_Sadan Solano, Laura Garita, Giselle Fallas y Grettel Fonseca_x000a_3. Proceso de viabilidad. (30%)_x000a_Guiselle Fallas:_x000a_4. Informe a la Junta Directiva. (10%)_x000a_Shirley Vargas Gómez:_x000a_5. Actualización de SISFOMUJERES  y reportes elaborados. (20%)"/>
        <s v="Transferencia a  ganadoras del concurso: _x000a_1. Preparación de contratos y pagarés._x000a_2. Firma de contratos._x000a_3. Elaboración de órdenes de pago para transferencia._x000a__x000a_Shirley Vargas Gómez:_x000a_1. Preparación de contratos y pagares.  (10%)_x000a_Sadan Solano:_x000a_2. Elaboración de órdenes de pago. (10%)_x000a_Shirley-Sadan._x000a_3. Seguimiento al proceso de transferencias."/>
        <s v="Subproceso de liquidaciones:_x000a_Convocatoria 2020_x000a_1. Revisión y elaboración de las resoluciones.(actualización en el sistema) _x000a_2.Informe de liquidaciones a las Unidades Regionales. _x000a_3. Informe de  liquidaciones a la Junta Directiva._x000a_Convocatoria 2021:_x000a_1.Organización previa al proceso de liquidación de la X convocatoria_x000a_2. Revisióny elaboración de las resoluciones.(actualización en el sistema) _x000a_3.Informe de liquidaciones a las Unidades Regionales. _x000a_4. Informe de  liquidaciones a la Junta Directiva._x000a_1.Organización previa al proceso de liquidación. (15%)_x000a_2. Revisión y elaboración de las resoluciones (actualización en el sistema)  (50%)_x000a_3.Informe de liquidaciones a las Unidades Regionales. (15%)_x000a_4. Informe de  liquidaciones a la Junta Directiva.(20%)"/>
        <s v=" SISFOMUJERES:_x000a_1. Actualización del sistema._x000a_2. Seguimiento a las modificaciones del Sistema._x000a_3. Actualización del cátalogo de información del SISFOMUJERES._x000a_4. Elaboración de reportes de acuerdo con las necesidades de la Unidad Ejecutora de FOMUJERES._x000a_5. Elaboración de las tablas de valoración de eliminación de documentos._x000a__x000a_1. Actualización del sistema. 25%_x000a_2. Seguimineto a las modificaciones del Sistema. 25%_x000a_3. Actualización del cátalogo de información del SISFOMUJERES. 25%_x000a_4. Elaboración de reportes de acuerdo con las necesidades de la Unidad Ejecutora de FOMUJERES 25%"/>
        <s v="Subproceso de gestión de cobro:_x000a_1. Revisión y clasificación de cada uno de los incumplimientos, derivados de las liquidaciones  y visitas en si tiu._x000a_2. Elaboración de las notificaciones (primer y segundo aviso de cobro administrativo)_x000a_3.Seguimiento al proceso de notificaciónes._x000a_4. Coordinaciones   y envío  para la Unidad  Legal de los casos por incumplimiento  que requieren cobro judicial_x000a_5. Informe final del proceso del cobro administrativo. _x000a_6. Atención de las consultas legales solictadas  por  las Unidades Regionales y la Unidad Ejecutora de FOMUJERES_x000a_7. Actualización de SISFOMUJERES_x000a__x000a_1. Revisión  y clasificación de los inclumpimientos. ( 40%)_x000a_2. Elaboración de notificaciones. primer y segundo aviso) (15%)_x000a_3. Seguimiento al proceso de notificaciones. (20%)_x000a_4. Coordinaciones con la Unidad Legal.(10%)_x000a_5. Informe final del proceso de cobro Administrativo. (15%)"/>
        <s v="Subproceso de seguimiento a cuentas por cobrar_x000a_1. Seguimiento a las notificaciones de cobro administrativo_x000a_2. Seguimiento a los arreglos de pago._x000a_3.Actualización del SISFOMUJERES._x000a_4. Elaboración de conciliaciones bancarias._x000a_5. Elaboración de auxiliar de cuentas por cobrar, por ganadora notificada._x000a_6.Seguimiento  y cierre de liquidaciones._x000a_7.Elaboración de 1 informe final  de  cuentas por cobrar _x000a_8.Elaboración de 1 informe final  del subproceso de seguimiento de las cuentas por cobrar _x000a_Sadan Solano Picado_x000a_1. Seguimiento a las notificaciones de cobro administrativo. ( 10%)_x000a_2. Seguimiento a los arreglos de pago. (10%)_x000a_3.Actualización del SISFOMUJERES. (10%)_x000a_4.Elaboración de 1 informe final  del subproceso de seguimiento de las cuentas por cobrar (20%)_x000a_Grettel Fonseca Ramires y Guiselle Fallas_x000a_1. Elaboración de conciliaciones bancarias. (20%)_x000a_2. Elaboración de auxiliar de cuentas por cobrar, por ganadora notificada. (15%)_x000a_3.Seguimiento  y cierre de liquidaciones. (10%)_x000a_4.Elaboración de 1 informe final  de  cuentas por cobrar (10%)"/>
        <s v="Gestión de los expedientes Admnistrativos de FOMUJERES:_x000a_1. Actualización de los expedientes._x000a_2. Seguimiento a la conformación de los expedientes de la convocatoria 2021_x000a__x000a_1. Actualización de los expientes administrativos 25%"/>
        <s v="Revisión de los  manuales de procesos y subprocesos de FOMUERES_x000a_1.Revisión de los  manuales de procesos y subprocesos de FOMUERES 15%"/>
        <s v="Seguimiento técnico para el cumplimiento  de la Estrategia de Empresariedad._x000a_1.2 informes sobre el seguimiento técnico de la ejecución de los procesos de Develenado el Género, 1 por semestre._x000a_2.Dos sesiones de trabajo con el equipo que ejecucta la capacitación de Develando el Género._x000a_3. 1 informe sobre las recomendaciones y mejoras para la capacitación de Develando el Género._x000a_4. Actualización del Diagnóstico de la afectación de las mujeres empresarias y grupos organizados productivos y/o defensa  de los derechos de las Mujeres en el marco de la Emergencia Sanitaria._x000a_5.2 Informes sobre la efectividad de las asesorías en organización a las mujeres empresarias, uno por semestre._x000a_6. Seguimiento del Programa Mujer y Negocio._x000a_7. 4 Informes sobre la conformación y efectivadad de las Plataformas Locales de Servicio en las Unidades Regionales, con sus respectivos resultados, 1 por trimestre._x000a_8. Acompañamiento Técnico con 4 informes de seguimiento sobre  la ejecución de la Estretagia de Empresariedad, 1 por trimestre._x000a_Clarissa Badilla Retana:_x000a_1. 1 informe sobre las recomendaciones y mejoras para la capacitación de Develando el Género. 25%_x000a_2. 4 Informes sobre la conformación y efectividad de las Plataformas Locales de Servicio en las Unidades Regionales, con sus respectivos resultados, 1 por trimestre. 10%_x000a_3, Actualización del Diagnóstico de la afectación de las mujeres empresarias y grupos organizados productivos y/o defensa  de los derechos de las Mujeres en el marco de la Emergencia Sanitaria 25%_x000a_4, Seguimiento del Programa Mujer y Negocio.20%_x000a_Angie Gutierrez Mena:_x000a_1, Acompañamiento Técnico de seguimiento sobre  la ejecución de la Estretagia de Empresariedad (25%)"/>
        <s v="Seguimiento a la Estrategia de Empleabilidad_x000a_1,   3 sesiones de trabajo sobre el avance de la aplicación de la estrategia de empleabilidad con las Unidades Regionales. Febrero, mayo, agosto  _x000a_"/>
        <s v="Atención de la  Línea 800_x000a__x000a_1.Atención de la linea 800, 5%"/>
        <s v="Elaboración y puesta en marcha de un procedimiento para la atención de las mujeres en condición de violencia en las Unidades Regionales "/>
        <s v="Realización de un proceso de capacitación virtual para 120 mujeres liderezas en tecnologías de la información:_x000a_1. Elaboración de términos de referencia._x000a_2. Supervisición del proceso de contratación administrativa._x000a_3. Coordinación con las Unidades Regionales._x000a_4. Supervisición de la ejecución del contrato._x000a_5. Elaboración del informe final del proceso._x000a_Distribución de las mujeres: _x000a_1.Unidad Regional Central : 20 mujeres_x000a_2. Unidad Regional Brunca: 20 mujeres._x000a_3. Unidad Regional Chorotega: 20 mujeres._x000a_4.Unidad Regional Pácifico Central: 20 mujeres._x000a_5. Unidad Regional Huetar Norte: 20 mujeres._x000a_6. Unidad Regional Huetar Caribe: 20 mujeres._x000a__x000a_Técnica Administrativa_x000a_1. Términos de referencia. ( 15%)_x000a_2. Seguimiento al proceso de contratación administrativa. ( 25%)_x000a_Angie Gutierrez Mora_x000a_3. Coordinación con las Unidades Regionales. _x000a_4.Supervisión del proceso de capacitación. _x000a_5. Informe final. (15%)"/>
        <s v="Proceso de organización y liderazgo: 1. Informes de los procesos 30%_x000a_2, Informes de la revsión de las propuestas metodóligicas 30%_x000a_1. Acompañamiento  técnico a  procesos de liderazgo y organización (nuevos, de seguimiento y plataforma de mujeres lideresas para la incidencia en el marco de la PIEG), a ejecutarse en cada Unidad Regional._x000a_2. 1 informe técnico de los procesos nuevo a nivel nacional._x000a_3. 1 informe de  seguimiento de organizción y liderazgo a nivel nacional._x000a_4. 1 informe técnico de las plataformas de mujeres lideresas. _x000a_5.  2 informes sobre las 2 sesiones de trabajo evaluativas sobre la implementación de la propuesta metodológica de los procesos nuevos y seguimiento de liderazgo y organización con los equipos regionales.  _x000a_6. Validación de las propuestas metodóligicas  de los procesos de organización y liderazgo de las Unidades Regionales_x000a_"/>
        <s v="PROMOTORAS DE DERECHOS _x000a_-Acompañamiento técnico en el diseño e implementación de la evaluación del proceso de promotoras de derechos, así como de la propuesta socioeducativa._x000a_Acompañamiento técnico en el diseño e implementación de la evaluación del proceso de promotoras de derechos, así como, la propuesta socioeducativa. (5%)"/>
        <s v="Elaboración de diagnósticos sobre los impactos de la crisis COVID 19 en grupos específicos de mujeres, de acuerdo con los ámbitos de competencia de cada dependencia (mujeres migrantes, mujeres rurales, trabajadoras domésticas, mujeres indígenas, mujeres afrodescendientes, lideresas políticas, entre otras)"/>
        <s v="Capacitación a Organizaciones de la Economía Social Solidaria  ( 2 por Unidad Regional):_x000a_1, 2 Brunca_x000a_2. 2 Central Oriente_x000a_3. 2 Central Occidente_x000a_4. 2 Chorotega_x000a_5. 2 Huetar Norte_x000a_6. 2 Huetar Caribe_x000a_7. 2 Pacífico Central _x000a_"/>
        <s v="Implementación de un mecanismo  de control y seguimiento para los procesos Técnicos de las Unidades Regionales:_x000a_1. Sesiones de coordinación con el Departamento de Desarrollo Regional_x000a_2.Elaboración de instrumentos para el seguimiento de los procesos regionales._x000a_3. Sesiones de reflexión con las Jefaturas de las Unidades Regionales por cada proceso _x000a_4. Sesión de reflexión con el equipo de Desarrollo Regional._x000a_1. Implementación del mecanismo de control y seguimiento para los procesos Técnicos de las Unidades Regionales: (15%)"/>
        <s v="Gestión  administrativo del Departamento del Desarrollo Regional _x000a_1, 4 informes  sobre la gestión administraiva._x000a_2, Sesiones de trabajo con el equipo administrativo ._x000a_3. Informe de cumplimiento sobre las metas  del Plan Operativo Institucional _x000a_4. Elaboración de las modificaciones presupuestarias,_x000a_5. Control y seguimiento del presupuesto del departamento._x000a_6. Coordinación con las Unidades Regionales_x000a_7, Coordinación con las dependencias administrativas _x000a_Técnica Administrativa_x000a_1, 4 informes  sobre la gestión administraiva. (20%)_x000a_2, Sesiones de trabajo con el equipo administrativo . (15%)_x000a_3,Ejecución de los procesos administrativos  de forma correcta (35%)_x000a_Sadan Solano 1 Informe de cumplimiento sobre las metas  del Plan Operativo Institucional (10%) "/>
        <s v="Supervisión de procesos Regionales:_x000a_1. 21 sesiones de trabajo con equipos regionales, para el avance de los procesos ( 3 por Unidad Regional)_x000a_2. 12 sesiones de trabajo con las Jefaturas Regionales , para evaluar el avance de los procesos regiionales._x000a_3.  12 sesiones de trabajo con el equipo de la coordinación del Deparmento de Desarrollo Regional, "/>
        <s v="Sesiones de trabajo:_x000a_1. 4 CONI del PAM_x000a_2. 9 Comités Técnicos_x000a_3,  4 seiones de la Secretaría Técnica del PAM_x000a_4. 8 Reuniones de Mujeres con Conflictos con la Ley_x000a_5. 15 reuniones para la coordinación BAC para la eduación Financiera._x000a_6,4 Sesiones de Trabajo con Comisión de Mujeres semilla_x000a_7. 6  sesiones de trabajo con SINERUBE_x000a_8, Sesiones de trabajo de portal Web._x000a_9.6 Sesiones de trabajo con el Programa de Mujer y Negocios interinstitucional._x000a_10. 6 sesiones de trabajo de coordinación interinstitucional de protoco de Cuarterías._x000a_11.6 sesiones de trabajo  para el seguimiento  de los planes de acción de la PIEG._x000a_12. 8 Sesiones de trabajo del equipo desarrollador._x000a_13. Sesiones de trabajo con instituciones públicas._x000a_14.6  Sesiones de trabajo con departamentos institucionales, una cada deparmento._x000a_15. Comisión para seguimiento de las NICPS_x000a_16, Sesiones de trabajo de la comisión interna de seguimiento de FOMUJERES._x000a_17. Sesiones de trabajo para dar seguimiento a las actualizaciones  del SISFOMUJERES._x000a_"/>
        <s v="Coordinación de los proceso regionales::_x000a_1. Elaboración de almenos 4 informes para la Junta Directiva_x000a_2. Informes de seguimiento del POI_x000a_3, Sesiones de trabajo con los departamentos institucionales."/>
        <s v="Gestión del archivo  del Departamento:_x000a_1. Actualización del archivo de gestión_x000a_2. Seguimiento  de la gestión de la correspondencia  (elaboración de oficios, control y seguimiento)_x000a_1. Actualización del archivo de gestión (50%)_x000a_2. Seguimiento  de la gestión de correspondencia (50%)"/>
        <s v="Sesiones de  trabajo  con del Departamento de Construcciones de identidades y proyectos de vida:_x000a_1. Capacitación en cambio climático paras la Uniades Regionales._x000a_2. 2 capacitaciones para las facilitadoras del Programa Avanzamos Mujeres "/>
        <s v="5.    Identificación de documentos, carpetas y cajas con documentos en soporte papel."/>
        <s v="Coordinar, planificar, y elaborar la programación de pagos del Programa Técnico y Administrativo mensual._x000a_Cumplir con los plazos establecidos para dar respuesta y/o trámites administrativos a los documentos que ingresan a la DAF_x000a_Cumplir con los plazos establecidos para realizar las contrataciones administrativas y de caja chica requeridos por la Dirección Administrativa en  tiempo y forma._x000a__x000a_Trámite contratación directa Master lex y firmas digitales"/>
        <s v="_x000a_Coordinar, planificar, y elaborar la programación de pagos del Programa Técnico y Administrativo mensual._x000a_Cumplir con los plazos establecidos para dar respuesta y/o trámites administrativos a los documentos que ingresan a la DAF_x000a_Cumplir con los plazos establecidos para realizar las contrataciones administrativas y de caja chica requeridos por la Dirección Administrativa en  tiempo y forma._x000a__x000a_Mantenimiento BOS-HT"/>
        <s v="Coordinar, planificar, y elaborar la programación de pagos del Programa Técnico y Administrativo mensual._x000a__x000a_Seguimiento al Plan de Compras anual y a los informes de Auditorías (Internas - Externas)_x000a__x000a_Revisión de toda la documentación financiera para el pago semanal antes _x000a__x000a_Trámite de específicaciones técnicas para contratar la Firma de Auditores Externos requeridos para la evaluación financiera y presupuestaria para los años 2020- 2022"/>
        <s v="Coordinar, planificar, y elaborar la programación de pagos del Programa Técnico y Administrativo mensual._x000a__x000a_Seguimiento al Plan de Compras anual y a los informes de Auditorías (Internas - Externas)_x000a__x000a_Revisión de toda la documentación financiera para el pago semanal antes }_x000a__x000a_Trámite para solicitud, revisión, anásis, recepción, informes, pagos de bienes duraderos Institucionales"/>
        <s v="_x000a_Coordinar, planificar, y elaborar la programación de pagos del Programa Técnico y Administrativo mensual._x000a_Cumplir con los plazos establecidos para dar respuesta y/o trámites administrativos a los documentos que ingresan a la DAF_x000a_Cumplir con los plazos establecidos para realizar las contrataciones administrativas y de caja chica requeridos por la Dirección Administrativa en  tiempo y forma._x000a__x000a_Suscripción de periódicos"/>
        <s v="Participar activamente en las comisiones que se establezcan para la revisión y actualización de los reglamentos relacionados con el que hacer de la DAF_x000a_Cumplir con los plazos establecidos para dar respuesta y/o criterio legal a los documentos que ingresan a la DAF_x000a_Realizar al menos dos actualizaciones de la normativa atinente o nueva normativa ateniente a los procesos Institucionales y que involucran las  Dependencias de la DAF, y en coordinación con la  Asesoría Legal."/>
        <s v="Actividades relativas a la cooordinación, supervición, asesoría y administración, así como las correspondientes al proceso de gestión documental, del Sistema Archivístico Institucional y del INAMU_x000a__x000a_100% de cumplimiento del plan de trabajo anual del Artchivo Central Institucional, incluyendo sus modificaciones a lo largo del periodo que cubre."/>
        <s v="Recursos para atender trámite de solicitud de plazas nuevas para ubicar en los diferentes servicios que actualmente tiene el INAMU en toda las Sedes del INAMU. Las cuales fueron aprobadas en diciembre 2020"/>
        <s v="Mantener al día el archivo de Gestión para el año vigente, tanto de la documentación que ingresa como la que se envía._x000a__x000a_Cumplir con el plazo de un día hábil para trasladar la correspondencia interna o externa tramitada por la DAF._x000a__x000a_Cumplimiento de la Solicitud de Valoración parcial de Documentos para la DAF de los periodos antes del 2018 y la respectiva elaboración de la Tabla de Plazos de Conservación de Documentos."/>
        <s v="Seguimiento, informes, análisis, procesamiento de datos, control de pagos,  supervisión de obra pública, visitas al sitio y todas la administración de contrato y del Proyectos para la ejecución y operación del Proyecto CEAAM Caribe. "/>
        <s v="Revisión de la lista de requerimiento de los activos que se estiman adquirir, tramite de contratación administrativa, lo que inlcuye: TdR, Elaboración de solicitud de contratación por SICOP, revisión de ofertas, coordinación de entrega en el sitio, proceso de pago. Elaboración de Informes. "/>
        <s v="Mudanza del CEAAM alnuevo inmueble del CEAAM Caribe "/>
        <s v="Consultoría para cumplir con la Ley No. 6750 Estimulo de bellas artes, búsqueda en las diferentes comunicades de posibles oferentes de arte de conformidad con los tipos de edificios y los valores del INAMU, TdR, elaboración de solicitud de contratación Directa por SICOP de acuerdo a la normativa que le aplica a las piezas de colección, seguimiento, verificación de instalación, orden de registro contable, pago de facturas. "/>
        <s v="Proceso de Licitación Pública completo del Proyecto, inicio de las obras, inspección de obra pública, emisión de infomes para todos los entes relacionados, atención de administración del Proyecto, desde el enfoque administrativo, social y en la comunidad, administración de la contratación de la empresa que resulte adjudicada. "/>
        <s v="Proceso de contratación por SICOP para la consultoria de una persona curadora que realice las acciones señaladas en la Ley No. 6750 sobre el dictamén curatorial para la adquisición de obras de arte del Proyecto de CEAAM Caribe. "/>
        <s v="Seguimiento a la Contratación con el ICE para la inspección de obra pública en las Provincias de Limón y Puntarenas para los Proyectos: CEAAM Caribe, Regional Huetar Caribe y Regional Pacífico Central. "/>
        <s v="Búsqueda de portafolios de terrenos en el GAM, visitas, estudios básicos de terrenos donde se desarrollá el Proyecto del Centro Especializdo de Atención para mujeres que han sido afectadas por la violencia intrafamiliar, sus hijas e hijos y que se encuentran en riesgo severo de muerte. "/>
        <s v="Consultoria para estudios básicos para la compra de un terreno apto para construir el CEAAM AM. "/>
        <s v="Giras de seguimiento e inspeccion de obras en proceso"/>
        <s v="6.    Identificación, codificación e ingreso de metadatos para los documentos y carpetas electrónicos. "/>
        <s v="Acciones de coordinación, acompañamiento, dirección y supervisión a la Secretaría Técnica de la PIEG"/>
        <s v="Representación del INAMU en diferentes comisiones externas y reuniones con equipos de trabajo internos. (COMMCA, CIM, CEPAL, EuroSocial y PNUD)"/>
        <s v="Propuestas técnicas de mejora a procedimientos, lineamientos e instrumentos a cargo de la Dirección."/>
        <s v="Gestión técnica-administrativa para contrataciones de bienes y servicios solicitados por las dependencias técnicas =&gt; contrataciones centralizadas en la Dirección."/>
        <s v="Procesos de dirección política y técnico-estratégica: Dirección y supervisión de áreas y unidades técnicas. _x000a_Actividades con mujeres y/o instituciones y/u organizaciones en todo el país organizadas por la Presidencia Ejecutiva o la Dirección Estratégica (Incluye Conmemoración Día Internacional de las Mujeres - 8 de marzo)"/>
        <s v="Articulación de propuestas sobre:_x000a_A) incidencia en política pública a nivel regional, incluye relaciones INAMU-OFIMs. _x000a_B) PIEG-PLANOVI_x000a_C) Fortalecimiento en la organización de las mujeres"/>
        <s v="Apoyo a la coordinación de la Línea 800INAMUCR"/>
        <s v="Consolidar, revisar y afinar las matrices de planeación programática (POI), modificaciones presupuestarias e informes periódicos de metas técnicas y presupuestarias enviadas por los departamentos a la Dirección para su aprobación."/>
        <s v="Coordinar espacios técnicos: a) Equipo desarrollador de Fomujeres, b) Comité técnico, c) sesiones con jefaturas de departamentos técnicos; _x000a_6 sesiones con jefaturas (curso virtual y otras acciones del POI)_x000a_Comités técnicos cada 3 semanas_x000a_Equipo Desarrollador de Fomujeres cada semana según convocatoria"/>
        <s v="Elaboración de criterios técnicos en temáticas diversas sobre documentos y solicitudes que llegan a la Dirección"/>
        <s v="Acompañar y asesorar a las dependencias técnicas en la implementación de mecanismos de seguimiento y control interno establecidos por la Dirección y, a la Directora Técnica en la Comisión POI, entre otros espacios internos y/o externos."/>
        <s v="Coordinar con otras dependencias institucionales - no técnicas - para facilitar la articulación de acciones de los departamentos y unidades técnicas."/>
        <s v="Coordinar espacios técnicos: a) Equipo desarrollador de Fomujeres, b) Comité técnico, c) sesiones con jefaturas de departamentos técnicos; "/>
        <s v="Representar a la Dirección en: a) Comisión de Transparencia y Datos Abiertos, b) Comité de Tecnologías de Información y c) Equipo de trabajo para registro único de información de usuarias de los servicios institucionales."/>
        <s v="Controlar de forma efectiva el archivo general de la Dirección y la correspondencia"/>
        <s v="Dar seguimiento secretarial a las disposiciones de la Dirección en relación con los departamentos técnicos"/>
        <s v="7.    Confeccionar y/o complementar la información de las solicitudes de valoración parcial de documentos que se requieran."/>
        <s v="Registro efectivo y oportuno de los trámites de ejecución presupuestaria y certificación de  reserva presupuestaria._x000a__x000a_Remitir reportes de ejecución presupuestaria y reservas presupuestarias de manera oportuna._x000a__x000a_Elaborar y entregar  los Informes  derivados del proceso de Presupuesto de forma correcta y oportuna en los plazos establecidos internos y externos."/>
        <s v="Registrar  y tramitar de forma oportuna y correcta  los documentos de pagos e ingresos  institucionales._x000a__x000a_Producir Informes de cierres mensuales de manera correcta."/>
        <s v="Realizar las revisiones de los documentos y trámites del Proceso de la Unidad de Tesorería de forma oportuna._x000a__x000a_Revisar y remitir  las conciliaciones bancarias y las conciliaciones de cuentas por cobrar por concepto de gastos de viáticos a personas funcionarias,  garantías, gastos de personas usuarias y locales en los plazos establecidos._x000a__x000a_Revisar y presentar los informes que se deriven del proceso de la Unidad de Tesorería de acuerdo con los plazos establecidos."/>
        <s v="Realizar las labores de registros contables  de las transacciones económicas de la institución, de manera oportuna y correcta._x000a__x000a_Elaborar la transcripción de los Estados Financieros a los libros digitales contables de forma correcta y oportuna en los plazos establecidos._x000a__x000a_Revisar y contabilizar los registros contables y ejecuciones de cierres mensuales de forma correcta en los plazos establecidos._x000a__x000a_Concluido el cierre mensual, generar, revisar y remitir el Balance de Comprobación._x000a_"/>
        <s v="Cumplir con la elaboración de las tareas establecidas en el plan de trabajo  correspondientes a los productos  que se establezcan para  el 2021  en el Plan de Acción institucional para  la implementación de las Normas Internacionales de Contabilidad (NICSP) en el INAMU._x000a__x000a_Elaborar los Estados Financieros, Notas a los Estados Financieros, anexos e Informes requeridos por la Contabilidad Nacional  de manera oportuna y correcta para presentación de la información en los formatos y plazos establecidos por el ente rector.  Elaborar los Estados Financieros e informes internos de forma correcta y oportuna."/>
        <s v="Atención oportuna y correcta de las solictudes del área._x000a__x000a_Documentos tramitados de forma oportuna y correcta._x000a__x000a_Gestión de archivo oportuna, correcta, disponible y donde corresponde."/>
        <s v="Confeccionar y/o complementar la información de la tabla de plazos de conservación de documentos de la dependencia (las que no tienen una aprobada). Incluye la tabla de plazos, o apartado, para los documentos de las comisiones o comités que pertenecen a ella.  "/>
        <s v="Una campaña de comunicación virtual  en redes sociales en Derechos Humanos de las mujeres y prevención de VcM, con énfasis en las temáticas abordados por todos los departamentos técnicos. COORDINAR CON PC_x000a_"/>
        <s v="Campaña para motivar a niñas para incursionar en carreras STEM (futuro del empleo). A partir de los resultados del estudio de prospecciòn de la OIT."/>
        <s v="Participación en los siguientes espacios de articulación interinstitucional: Red sectorial de género del sector agropecuario (seguimiento a implementación Plan de Acción de la Polìtica de género del Sector Agropecuario); Sistema Nacional de Empleo; Comisión tripartita para la igualdad de género; Programa conjunto para el fortalecimiento de la Estrategia Puente; FIDEIMAS; Mesa técnica PICTTI; Iniciativa de Paridad de Género (IPG); Estrategia Nacional de Educación Financiera; Puente al Trabajo (mesa empleabilidad y mesa empresariedad);  Red Nacional de Unidades para la Igualdad de Género. (Al menos 2 acciones por cada espacio de articulación de incidencia que mejoren el acceso en la prestación de los servicios a las mujeres.)"/>
        <s v="Seguimiento a los siguientes convenios: MAG-INAMU; MEIC-INA-INAMU; INDER-INAMU; PLATAFORMAS LOCALES; SULABATZU-INAMU; CONACOOP-INAMU; INFOCOOP-INAMU; CECIS-INAMU; SUGEF-SBD-INAMU; INAMU-AED; INAMU-CÁMARA DE COMERCIO; MEIC-INAMU (Educación Financiera); INAMU-PNUD; INAMU-OIT; INA-INAMU._x000a_Informe de seguimiento a convenios interinstitucionales"/>
        <s v="Apoyo a la celebración del Día Nacional de la Mujer Cooperativista. (compromiso con el sector pospuesto en año 2020 por Pandemia)._x000a_Hacer acciones de incidencia para dismunir la brecha en el tema de paridad de género en el sector cooperativo._x000a_Incidencia para la incorporaciòn del enfoque de género en el Censo Nacional Cooperativo._x000a_Estudio de brechas de género en las cooperativas del sector agropecuario."/>
        <s v="Seguimiento al plan de incidencia política de la subcomisión de la RUPIEG._x000a_Seguimiento a la construcción del perfil de la encargada de género, con la DGSC y la RUPIG._x000a_Diagnóstico del Estado Actual de la RUPIG._x000a_Asesorías biltareles en materia de transversalización del enfoque de género (CNE, MTSS, INS, COMEX, MH, INA, MIVAH)._x000a_Foro virtual de encuentro con la Red de Unidades de Género._x000a_(5 procesos realizados de manera completa según descripciòn de tarea)"/>
        <s v="Proceso de incidencia para promocionar las cooperativas de cuido como opción para la autonomía económica de las mujeres (1. Socializaciòn de resultados; 2. Reuniones bilaterales con las instituciones involucradas para facilitar la constitución de cooperatvas de cuido, según ruta de trabajo establecida en el 2020; con Redcudi, INA, MTSS, INFOCOOP, CNMC)."/>
        <s v="1 Webinar Analisis sobre los datos necesarios para el desarrollo de herramientas tecnológicas (APPS) que apoyen el desarrollo y/o fortalecimiento de las empresas de mujeres en el área STEAM."/>
        <s v="Webinar El futuro del empleo desde la 4Ta revolución tecnológica. ¿Oportunidad o amenaza para las mujeres?"/>
        <s v="Seguimiento a hoja de ruta de la cámara de mujeres rurales de Costa Rica_x000a__x000a_Una Cámara de Mujeres Rurales de Costa Rica con asistencia técnica y acompañamiento en elaboración, implementación y seguimiento de hoja de ruta"/>
        <s v="Evaluación del Modelo de ventanilla única en la Región Brunca (pospuesto en el año 2020 y compromiso con MEIC)"/>
        <s v="Negociación a lo interno de Consejo Nacional de Salarios para mejora de salario base de trabajadoras domésticas y reactivación de la Mesa de Trabajo Doméstico._x000a_Presentaciòn realizada al CNS y seuimiento de acuerdos"/>
        <s v="II informe de brecha financiera con datos de SUGEF y SUPEN, en formato digital."/>
        <s v="Elaboración de estrategia de incidencia para la divulgación de los hallazgos del informe de brecha financiera con miras a obtener acuerdos interinstitucionales que mejoren la situación de las mujeres frente a las brechas encontradas."/>
        <s v="Apoyo en la celebración del día del emprendimiento de las mujeres en el mes de noviembre (compromiso en Carta de Entendimiento MEIC-INA- INAMU)."/>
        <s v="Creación del módulo virtual sobre inspección laboral con enfoque de género para ser incorporado en la Escuela de Inspección Laboral."/>
        <s v="Oficialización pública del Catálogo de Infracciones Laborales por razones de género."/>
        <s v="Incidencia para la incorporación de indicadores de género en el SILAC."/>
        <s v="Proceso de socialización de las siguientes guías: Guía para empleadores para evitar infracciones de género, Guía para reconocer infracciones de género por parte de las y los trabajadores."/>
        <s v="Desarrollo del proyecto piloto para la implementación de las acciones contenidas en el documento “Lineamientos para el cierre de la brecha financiera entre mujeres y hombres en Costa Rica”"/>
        <s v="Seguimiento a la ejecución del Programa Nacional de Mujeres Empresarias (MEIC e INA)."/>
        <s v="Incidir en la transversalización del enfoque de género en el Programa Mujer Exporta de PROCOMER y en el Sistema de Información Empresarial Costarricecnse del MEIC (datos desagregados por sexo, metodología para definir cuando es una empresa de mujeres)."/>
        <s v="Reactivar comisión ENUT para poder iniciar con la concreciòn del financiamiento de la Encuesta y otros aspectos necesarios para volver a hacer la encuesta._x000a_comisión reactivada y ruta establecida para consecuciòn de presupuesto"/>
        <s v="Incidencia para la incorporación de Costa Rica en la inciativa EPIC de OIT, sobre brecha salarial_x000a_Costa Rica se incorpora al proyecto de manera efectiva"/>
        <s v="Curso Liderazgo empresarial sensible al género en formato en linea dentro de los programas del Centro de Formación del INAMU, en conjunto con el Departamento de Ciudadanía Activa._x000a_contenidos del curso diseñados para montar en formato de curso autoaplicable online"/>
        <s v="Creación de los siguientes módulos de autoformación virtuales con el contenido torico desarrollado:_x000a_Prevención y atención del hostigamiento sexual, Prevención y atención de la violencia contra las mujeres en las empresas (en conjunto con el Departamento de Violencia de Género), Corresponsabilidad social de los cuidados, Curso básico de género para el sector empresarial."/>
        <s v="Acompañamiento y seguimiento bilateral a las empresas del Programa del Sello de Igualdad de Género."/>
        <s v="Coordinación con empresas para abrir opciones de empleabilidad a mujeres referidas por DVIO y Desarrollo Regional"/>
        <s v="Apoyo a la celebración del Día Nacional de la Mujer Cooperativista. (compromiso con el sector pospuesto en año 2020 por Pandemia)._x000a_Hacer acciones de incidencia para dismunir la brecha en el tema de paridad de género en el sector cooperativo._x000a_Incidencia para la incorporaciòn del enfoque de género en el Censo Nacional Cooperativo._x000a_"/>
        <s v="Presentación pública de la Norma INTE G38 revisada."/>
        <s v="Capacitación virtual, por medio de webinars, a empresas en los siguientes temas: corresponsabilidad social de los cuidados, VcM, hostigamiento sexual y curso básico de género._x000a_50 empresas asisten a cada webinar"/>
        <s v="Programa de Reconocimientos a Buenas Prácticas Laborales para la Igualdad de Género (convocatoria)."/>
        <s v="Apoyo a PNUD Regional en la implementación del trabajo con las empresas en el tema de violencia contra las mujeres en el ámbito laboral."/>
        <s v="Campaña de comunicación “La igualdad es un buen negocio” (propuesta enviada a Unidad de Comunicación)."/>
        <s v="Gestiones de readecuación del Sello de Igualdad de Género a la Norma revisada."/>
        <s v="Seguimiento a la implementación de la Estrategia de Empleabilidad INAMU."/>
        <s v="Seguimiento a ruta para la formalización de mujeres en las cadenas de valor de las pesquerías._x000a__x000a_1 ruta elaborada y al menos 1 proceso concluìdo."/>
        <s v="Apoyo en la atención de mujeres lìnea 800_x000a_110% de llamadas recibidas son atendidas y cuentan con su debibo reporte"/>
        <s v="1. Elaboración de informes POI_x000a_2. Representación institucional a nivel externo._x000a_3. Coordinar y ejecutar reuniones quincenales de área._x000a_4. Acciones de control de personal y seguimiento de procesos del AGPP._x000a_5. Redacción de criterios técnicos._x000a_6.Redacción de discursos oficios e intervenciones en temas del AGPP para la presidencia ejecutiva del INAMU._x000a_7. Evaluaciòn de personal_x000a__x000a_Desempeño de los 6 procesos de manera documentada"/>
        <s v="Estudio de opinión pública sobre el impacto de la pandemia  en los siguientes: violencia contra las mujeres, empleo de las mujeres, salud sexual y reproductiva, trabajo no remunerado._x000a_Estudio realizado y socializado con actores estartègicos"/>
        <s v="Gestión y actualización del archivo de gestión de la Junta Directiva_x000a_Gestión de actividades de soporte administrativo "/>
        <s v="Gestión y transcripción de acuerdos de JuntaDiectiva  "/>
        <s v="Asistencia, participación y negociacion de acuerdos de Junta Directiva"/>
        <s v="Gestión documental y archivos"/>
        <s v="EVALUACIÓN INSTITUCIONAL _x000a_a) Elaborar y gestionar la Agenda de Evaluaciones Institucional al 2025 (55días )_x000a_b) Dar seguimiento a la ejecución de las siguientes evaluaciones:_x000a_PETI-2018-2020 (55 días)_x000a_FOMUJERES (55 días)_x000a_c) Inducción General sobre los lineamientos de Evaluación Institucional para la Mejora contínua.(25 días)_x000a_d) Seguimiento al uso de las recomendaciones de las evaluaciones. (30 días)"/>
        <s v="EVALUACIONES_x000a_Elaborar y gestionar la Agenda de Evaluaciones Institucional al 2025_x000a_Dar seguimiento a la ejecución de las siguientes evaluaciones:_x000a_PETI-2018-2020 _x000a_FOMUJERES_x000a_Inducción General sobre los lineamientos de Evaluación Institucional para la Mejora contínua._x000a_Seguimiento al uso de las recomendaciones de las evaluaciones."/>
        <s v="PROYECTOS DE INVERSIÓN PÚBLICA_x000a_Seguimiento de la cartera de Proyectos de inversión pública Institucional, mediante la inclusión, actualización y cierre de proyectos en el banco de proyectos de Inversión Pública en DELPHOS"/>
        <s v="MONITOREO Y SEGUIMIENTO: Diseño, Implementación y presentación de los datos relacionados con el desempeño de los indicadores institucionales en los diferentes niveles de análisis (PND, PEI, POI- PLAN DE GESTIÓN)"/>
        <s v="PLANIFICACION INSTITUCIONAL_x000a_Planificación estratégica: Divulgación del plan estratégico, Actualizadas metas del PEI y, diseño y discusiones sobre el nuevo organigrama institucional _x000a__x000a_Planificación Táctica:Diseñadas estrategias de intervención prioritarias de los programas institucionales.  Divulgado el Catálogo de programas e indicadores institucionales._x000a__x000a_Planificación Operativa: acciones que se requien durante el proceso de diseño, elaboración presentación, aprobación del POI 2022 (PND, PEI, POI- PLAN DE GESTIÓN)"/>
        <s v="CONTROL INTERNO Y SEVRI_x000a_a) Diseño y sistematización de resultados de la autoevaluación e informes derivados_x000a_b) Seguimiento a:_x000a_sistema de Control interno y autoevaluación anual_x000a_Sistema SEVRI_x000a_Asistencia Técnica a la Comisión de Control Interno"/>
        <s v="Participacion en comisiones internas Portal web y Red de Trasnparencia"/>
        <s v="Contratación de estrategia de Comunicación inter-institucional:  21.000.000 _x000a_Estrategia comunicación interna al INAMU sobre identificación de prácticas machistas:  2.000.000_x000a_Campaña de promoción de denuncia de publicidad sexista y espectáculos públicos que promueven la violencia contra las mujeres:  2.000.000_x000a_25 de noviembre:  20.000.000_x000a_Campañas detección y denuncia del H.S. en empleo y docencia y de acoso sexual:  3.000.000_x000a_Campaña prevención del femicidio:  2.000.000_x000a_Tema y cantidad de campañas informativa-educativa y estrategias de comunicación ejecutada para la promoción de la igualdad y la prevención de la violencia de género a nivel nacional._x000a_Meta: 1 estrategia de comuniciación_x000a_1 estrategia de comunicación interna_x000a_1 campaña  de promoción de denuncia de publicidad sexista y espectáculos públicos._x000a_1 Campañas detección y denuncia del H.S. en empleo y docencia y de acoso sexual._x000a_1 campaña sobre prevención del femicidio_x000a_1 estrategia para el 25N"/>
        <s v="Recolectar información referente al quehacer de todos los departamentos, unidades, oficinas regionales._x000a_Redactar y revisar el boletín digital._x000a_Subir el boletín al portal web._x000a_Distribuir el boletín a nivel interno por correo electrónico._x000a_Cantidad de boletines de prensa producidos y difundidos_x000a_"/>
        <s v="Busqueda de información para producir comunicados de prensa._x000a_Revisión y aprobación de los comunicados de prensa._x000a_Distribución del comunicado de prensa por correo, portal web y redes sociales._x000a_Atención a las consultas de la prensa que ingresan por correo, redes sociales y de forma presencial.}_x000a_Cantidad de comunicados de prensa (propios o redactados de forma conjunta con otras entidades) producidos y divulgados, así como la cantidad de menciones referentes al INAMU realizadas en los medios de comunicación _x000a_"/>
        <s v="Giras"/>
        <s v="1 campaña producida de forma anual_x000a_Producción de una campaña institucional para divulgar en radio, televisión, prensa escrita y/o gigantografías._x000a_Contratación de agencia de pubicidad (tramitología administrativa)._x000a_Reuniones con departamentos._x000a_Coordinaciones con la agencia._x000a_Locaciones y casting._x000a_Coordinación de derechos de imagen y de locución para radio, TV, redes, exteriores._x000a_Producción de campaña tradicionales (no digitales)._x000a_Coordinación con departamentos._x000a_Compra de medios y trámites administrativos y en línea para pago de facturas._x000a_Compra de 20 espacios diveros para pautar la campaña del INAMU._x000a_Tema y cantidad de campañas informativa-educativa ejecutada para la promoción de la igualdad y la prevención de la violencia de género a nivel nacional._x000a_Meta: 1_x000a__x000a_"/>
        <s v="Contratación de empresa para que adminsitre y paute en las redes sociales del INAMU con el fin de que informen sobre los derechos humanos de las mujeres._x000a_Producción en promedio de 24 transmisiones en vivo por las redes sociales._x000a_Respuestas personalizadas a las más de 400 consultas que ingresan mensualmente a las redes sociales._x000a_Producción de micro campañas informativa-eductiva en coordinación con los Departamentos Técnicos._x000a_Revisión del contenido y de las campañas que se divulgarán en redes sociales._x000a_Divulgación de mensajes por medio de pauta publicitaria en redes sociales._x000a_Reuniones de planeación y status sobre el manejo y divulgación de las redes sociales."/>
        <s v="Contratación de empresa para dar mantenimiento al portal web institucional._x000a_Actualización de información en el porta web._x000a_Subida de landing page en el portal web cuando sea necesario._x000a_Contabilización de visitas al portal web y entrega de informes períodicos._x000a_Hacer respaldos del portal web._x000a_Portal web actualizado durante el año de acuerdo con correos electrónicos ingresados._x000a__x000a_Portal web actualizado durante el año de acuerdo con correos electrónicos ingresados. 70_x000a_Cantidad de personas que ingresan al portal web. 1000_x000a__x000a_"/>
        <s v="1._x0009_Recepción, envío, registro, control de documentos._x000a_2._x0009_Estructuración anual del archivo de gestión, físico y electrónico._x000a_3._x0009_Clasificación de documentos de acuerdo con el cuadro de clasificación documental institucional._x000a_4._x0009_Ordenación cronológica ascendente los documentos._x000a_5._x0009_Identificación de documentos, carpetas y cajas con documentos en soporte papel._x000a_6._x0009_Identificación, codificación e ingreso de metadatos para los documentos y carpetas electrónicos. _x000a_7._x0009_Confeccionar y/o complementar la información de las solicitudes de valoración parcial de documentos que se requieran._x000a_8._x0009_Confeccionar y/o complementar la información de la tabla de plazos de conservación de documentos de la dependencia (las que no tienen una aprobada). Incluye la tabla de plazos, o apartado, para los documentos de las comisiones o comités que pertenecen a ella."/>
        <s v="Gestión y actualización del archivo físico y digital "/>
        <s v="_Coordinación del Consejo de Alto nivel de la PIEG_x000a__ Reuniones con el Comité Director del INAMU ( PE-DE-DAF) _x000a__Presidir  las sesiones ordinarias y extraordinarias de la Junta Directiva del INAMU para el año 2021_x000a__Asistencia y participación en sesiones del Consejo de Gobierno  2021_x000a__Revisión, análisis y firma de correspondencia _x000a__Coordinación y negociación política de  intereses institucionales con contrapartes y actores estratégicos._x000a_-Participación en Juntas Directivas _x000a__Posicionamiento público  del INAMU en temas diversos ( Vocería principal)_x000a__Gestión de correspondencia"/>
        <s v="_Coordinación del Consejo de Alto nivel de la PLANOVI_x000a__ Reuniones con el Comité Director del INAMU ( PE-DE-DAF) _x000a__Presidir  las sesiones ordinarias y extraordinarias de la Junta Directiva del INAMU para el año 2021_x000a__Asistencia y participación en sesiones del Consejo de Gobierno  2021_x000a__Revisión, análisis y firma de correspondencia _x000a__Coordinación y negociación política de  intereses institucionales con contraparte y actores estratégicos._x000a__Posicionamiento público  del INAMU en temas diversos ( Vocería principal)_x000a_-Gestión de correspondencia "/>
        <s v="1._x0009_Recepción, envío, registro, control de documentos._x000a_2._x0009_Estructuración anual del archivo de gestión, físico y electrónico._x000a_3._x0009_Clasificación de documentos de acuerdo con el cuadro de clasificación documental institucional._x000a_4._x0009_Ordenación cronológica ascendente los documentos._x000a_5._x0009_Identificación de documentos, carpetas y cajas con documentos en soporte papel._x000a_6._x0009_Identificación, codificación e ingreso de metadatos para los documentos y carpetas electrónicos. _x000a_7._x0009_Confeccionar y/o complementar la información de las solicitudes de valoración parcial de documentos que se requieran._x000a_8._x0009_Confeccionar y/o complementar la información de la tabla de plazos de conservación de documentos de la dependencia (las que no tienen una aprobada). Incluye la tabla de plazos, o apartado, para los documentos de las comisiones o comités que pertenecen a ella.  _x000a_9._x0009_Identificación y medición de series documentales para solicitudes de valoración._x000a_10._x0009_Identificación y medición de series documentales para tablas de plazo de conservación de documentos._x000a_11._x0009_Selección de documentos para eliminar._x000a_12._x0009_Depuración de documentos autorizados por el CISED para eliminar o transferir._x000a_13._x0009_Participar en la trituración de documentos, previamente autorizados por el CISED._x000a_14._x0009_Aplicar tratamiento de conservación preventiva aplicada a los documentos que se custodian (limpieza, condiciones ambientales, etc.)_x000a_15._x0009_Asesorías, acompañamiento y capacitación al personal de la dependencia en la gestión interna de los documentos._x000a_16._x0009_Participar en las actividades de capacitación organizadas por el Archivo Central institucional, o por otras instituciones._x000a_17._x0009_Aporte a la formulación de procedimientos internos de la dependencia, relacionados con la gestión de la documentación._x000a_18._x0009_Supervisión, a lo interno de la dependencia, sobre la debida aplicación de la normativa archivística institucional existente._x000a_19._x0009_Implementación de recomendaciones emanadas por el Archivo Central Institucional y realizar el informe de acciones correctivas."/>
        <s v="A) recepción y distribución de solicitudes_x000a_B) elaboración de carteles._x000a_C) invitación y recepción de ofertas._x000a_D) análisis de ofertas_x000a_"/>
        <s v="a) solicitudes de alimentacion y salas tramitadas._x000a_B) registro de facturas para tramites de pago"/>
        <s v="a) Una toma fisica de activos anual."/>
        <s v="a) recepcion de activos_x000a_b) plaqueo y distribucion de activos_x000a_c) ingreso de informacion al sistema"/>
        <s v="Recibir, registrar, custudiar y distribuir los suministros"/>
        <s v="Identificar suministros que no tengan movimiento duarante el periodo anual"/>
        <s v="a) recepcion de rquisiciones_x000a_b)preparacion y despacho_x000a_c) ingreso de informacion al sistema"/>
        <s v="1._x0009_Recepción, envío, registro, control de documentos._x000a_2._x0009_Estructuración anual del archivo de gestión, físico y electrónico._x000a_3._x0009_Clasificación de documentos de acuerdo con el cuadro de clasificación documental institucional._x000a_4._x0009_Ordenación cronológica ascendente los documentos._x000a_5._x0009_Identificación de documentos, carpetas y cajas con documentos en soporte papel._x000a_6._x0009_Identificación, codificación e ingreso de metadatos para los documentos y carpetas electrónicos. _x000a_7._x0009_Confeccionar y/o complementar la información de las solicitudes de valoración parcial de documentos que se requieran._x000a_8._x0009_Confeccionar y/o complementar la información de la tabla de plazos de conservación de documentos de la dependencia (las que no tienen una aprobada). Incluye la tabla de plazos, o apartado, para los documentos de las comisiones o comités que pertenecen a ella.   "/>
        <s v="Formulación de instructivo para normalizar las vías de Carrera Administrativa (ascendente, descendente, horizontal) dentro y fuera de cada dependencia institucional"/>
        <s v="Actualización de los instrumentos necesarios para los procesos de estudios de puestos, reasignaciones y estudios de cargas de trabajo."/>
        <s v="Gestionar la prórroga de la contratación del servicio de medicina empresarial"/>
        <s v="_Pago puntual del 100% de los salarios a las personas funcionarias del Programa Actividades Centrales durante el 2021. _x000a__Elaboración y trámite de las 26 nóminas anuales"/>
        <s v="Diseño de plan de rotación quinquenal para las funcionarias de los servicios de atención directa de usuarias víctimas de violencia"/>
        <s v="Diseñar e implementar en conjunto con la Comisión de Valores una campaña informativa para la divulgación y posicionamiento de las ideas rectoras institucionales, dirigida al 100% del personal en servicio."/>
        <s v="Realizar una actualización semestral sobre la aplicabilidad del marco normativo vigente en coordinación con la Unidad de Asesoría Legal, dirigida al 100% de las jefaturas"/>
        <s v="Realizar un proceso de reinducción dirigido al 100% del personal en servicio que no sea de nuevo ingreso o que no haya recibido un proceso formal de inducción durante su permanencia en la institución."/>
        <s v="Implementar el protocolo de Socialización Organizacional para la totalidad de personas funcionarias de nuevo ingreso."/>
        <s v="Realizar un proceso de reinducción dirigido al 100% de las jefaturas y personal clave sobre el proceso de evaluación del desempeño vigente"/>
        <s v="Desarrollar e implementar programas de capacitación en temas como situaciones de emergencia, uso del equipo de protección, primeros auxilios, RCP, extintores, interpretación adecuada de la señalización, uso del equipo de comunicación."/>
        <s v="Concursos internos/externos"/>
        <s v="Seguimiento y evaluación a la implementación de los protocolos de salud y seguridad ocupacional a nivel institucional, así como los planes de emergencia particularizados, con el fin de evaluar riesgos y mitigarlos_x000a_"/>
        <s v="Contratación de un empresa para la formulación e implementación de una estrategia para la Gestión de las brechas del macroproceso de Gestión del Talento Humano del INAMU."/>
        <s v="Gestionar la compra de medicamentos y suministros médicos"/>
        <s v="Gestionar la compra de insumos para la continuidad de los servicios institucionales durante la pandemia (Termómetros)."/>
        <s v="Gestionar la compra de baterias para los instrumentos del consultorio médico. "/>
        <s v="Contratación de persona física o jurídica para que desarrolle un proceso enfocado a una cultura de autocuidado para las personas funcionarias del INAMU (Dependencias Técnicas)"/>
        <s v="Realizar procesos de compra del equipo requerido para salud ocupacional"/>
        <s v="Diseñar una oferta formativa dirigida a formalizar el conocimiento técnico específico que se requiere para ocupar cada cargo en la institución (certificación interna)"/>
        <s v="Gestión del programa institucional de teletrabajo del INAMU "/>
        <s v="Ingreso en el registro de personal con funciones que requiera una póliza de fidelidad_x000a_Comunicación al personal que requiera tener póliza de fidelidad_x000a_Realizar reporte anual de pólizas de fidelidad"/>
        <s v="PAGO DE LA POLIZA DEL INS RT"/>
        <s v="PAGO POLIZA INS VIAJERO"/>
        <s v="Generación de reporte de la CCSS_x000a_Remisión de reporte a la CCSS_x000a_Generación de Factura de cuotas obrero patronales_x000a_Remisión de factura a Financiero Contable para su cancelación_x000a_Elaboración de planillas adicionales de cuotas obrero patronales "/>
        <s v="Pago de multas o intereses por planillas adicionales de la CCSS"/>
        <s v="_Actualización del 100% de los expedientes de personal_x000a__Actualización del 100% del archivo de gestión "/>
        <s v="Cotizar el servicio de eliminación de desechos y gestionar la contratación respectiva."/>
        <s v="Trámite para el pago del beneficio de gastos funerarios artículo 27 de la Convención Colectiva"/>
        <s v="_Pago puntual del 100% de los salarios a las personas funcionarias del Programa Atención Integral a mujeres para la igualdad efectiva y la prevención de la violencia durante el 2021._x000a__Elaboración y trámite de las 26 nóminas anuales"/>
        <s v="_Pago puntual del 100% de los salarios a las personas funcionarias del Programa Incidencia y gestión en materia de igualdad de género durante el 2021. _x000a__Elaboración y trámite de las 26 nóminas anuales"/>
        <s v="1._x0009_Recepción, envío, registro, control de documentos._x000a_2._x0009_Estructuración anual del archivo de gestión, físico y electrónico._x000a_3._x0009_Clasificación de documentos de acuerdo con el cuadro de clasificación documental institucional._x000a_4._x0009_Ordenación cronológica ascendente los documentos._x000a_5._x0009_Identificación de documentos, carpetas y cajas con documentos en soporte papel._x000a_6._x0009_Identificación, codificación e ingreso de metadatos para los documentos y carpetas electrónicos. _x000a_7._x0009_Confeccionar y/o complementar la información de las solicitudes de valoración parcial de documentos que se requieran._x000a_8._x0009_Confeccionar y/o complementar la información de la tabla de plazos de conservación de documentos de la dependencia (las que no tienen una aprobada). Incluye la tabla de plazos, o apartado, para los documentos de las comisiones o comités que pertenecen a ella. "/>
        <s v="Participación para la incidencia con instituciones públicas y/o  instancias  regionales, territoriales y locales para  la defensa de los derechos de las mujeres. _x000a_1. Redes de Violencia VcM y VIFA: Corredores y Golfito._x000a_2. COREDES_x000a_3. COSELES y COSAR: MAG, INDER, MINISTERIO SALUD, IMAS, SENASA, SENARA, INCOPESCA, SINAC,GAT, INA,CNP, UCR. Unidad Técnica de Proyectos: IMAS, INA, MAG, CNP, INDER._x000a_4. CIR SOCIAL , CIR Empleo y Producción: MAG, INDER, MINISTERIO SALUD, IMAS, SENASA, SENARA, INCOPESCA, SINAC,GAT, INA,CNP, UCR, PANI, CONAPDIS, IAFA, MINISTERIO DE SEGURIDAD PUBLICA, MEIC._x000a_5. Comisión Regional de Emergencia Brunca: MAG, INDER, MINISTERIO SALUD, IMAS, SENASA, SENARA, INCOPESCA, SINAC,GAT, INA,CNP, UCR, PANI, CONAPDIS, IAFA, MINISTERIO DE SEGURIDAD PUBLICA. MUNICIPAILIDADES._x000a_6. Comisión Cantonal de Emergencia Golfito: MAG, INDER, MINISTERIO SALUD, IMAS, SENASA, SENARA, INCOPESCA, SINAC,GAT, INA,CNP, UCR, PANI, CONAPDIS, IAFA, MINISTERIO DE SEGURIDAD PUBLICA. MUNICIPALIDAD._x000a_7. CCCI que esten activos: MAG, INDER, MINISTERIO SALUD, IMAS, SENASA, SENARA, INCOPESCA, SINAC,GAT, INA,CNP, UCR, PANI, CONAPDIS, IAFA, MINISTERIO DE SEGURIDAD PUBLICA. MUNICIPALIDAD._x000a_8. Red de OFIMs: MUNICIPALIDAEDS DE: Golfito, Osa, Buenos Aires._x000a_9. CLAIS: Corredores, Golfito, Pérez Zeledón: PODER JUDICIAL, MINISTERIO PUBLICO, MINISTERIO DE SEGURIDAD PUBLICA._x000a_Propuesta y cronograma anual._x000a_Minutas de reunión._x000a_Informes de avances y cantiad de instituciones asesoradas. _x000a_Gestiones administrativas._x000a_Revisión y aprobación."/>
        <s v="Sensibilización y capacitación  a  personas funcionarias en temas de derechos humanos de las mujeres en general, PIEG, PLANOVI y transversalización del enfoque de género_x000a_Propuesta teórica, metológica y cronograma anual._x000a_Informes de avances y cantidad  de personas e  instituciones capacitadas. _x000a_Gestiones administrativas._x000a_Revisión y aprobación.."/>
        <s v="Atención especializada en violencia  por primera vez (con expedientes nuevo):_x000a_1. Atención psicológica_x000a_2. Atención Legal _x000a_Informes de número de mujeres atendidas con expediente nuevo solicitado por la UPI y departamento de Violencia._x000a_Cronograma de atención._x000a_Informe anual narrativo de articulación con instituciones ."/>
        <s v="Ejecución de Avanzamos Mujeres: _x000a_1. Desarrollo de los procesos de capacitación_x000a_2, Informes final de los procesos._x000a_3. Desarrollo de 2 foros evaluativos._x000a_4. Informes de los foros evaluativos._x000a_5. Proceso de articulación: _x000a_5.1 Acciones interinstitucionales para la atención de las      necesidades e intereses de las mujeres_x000a_5.2 Procesamiento de  la información de las Fichas de Caracterización del Programa Avanzamos Mujeres. _x000a_Cantidad de mujeres capacitadas en Formación Humana (180)._x000a_Porcentaje de fichas de caracterización A y B, Planes de Vida presentadas de forma correcta._x000a_Cantidad de informes recibidos a satisfacción._x000a_Desarrollo de procesos de capacitación de calidad._x000a_Cantidad de mujeres en articulación (100)._x000a_Preparación de base de datos (fichas A y B, planes de vida, registro de usuarias) ."/>
        <s v="Ejecución  de  la Estrategia de Empresariedad:_x000a_ 1. Desarrollo de develando el género:uno por semestre con 25 mujeres cada uno ._x000a_1.1 Desarrollo de dos grupos al año, uno por semestre con 25 mujeres cada uno ._x000a_1.2. Informe final del proceso  _x000a_2. Acompañamiento  y seguimiento a mujeres empresarias _x000a_3. Articulación._x000a_Propuesta teórica, metológica y cronograma anual._x000a_Informes de avances y cantidad  de personas e  instituciones capacitadas. _x000a_Gestiones administrativas._x000a_Revisión y aprobación."/>
        <s v="Gestión Regional del Concurso de FOMUJERES:_x000a_1. Charlas informativas_x000a_2. Asesorías a Mujeres_x000a_3. Seguimiento a las Mujeres ganadoras: Verificación presencial en el sitio o virtual, verificación  de compras, recepción de facturas, perfil inicial y final, informe final, subsanaciones, medidas correctivas, cobros y acuerdos de pagos._x000a_4. Firma de contratos._x000a_Propuesta y cronograma anual._x000a_Minutas de reunión._x000a_Informes de avances._x000a_Gestiones administrativas._x000a_Revisión y aprobación."/>
        <s v="Gestión Regional del Concurso de FOMUJERES:_x000a_1. Charlas informativas_x000a_2. Asesorías a Mujeres_x000a_3. Seguimiento a las Mujeres ganadoras: Verificación presencial o virtual, verificación  de compras, recepción de facturas, perfil inicial y final, informe final, subsanaciones, medidas correctivas, cobros y acuerdos de pagos._x000a_4. Firma de contratos._x000a_Propuesta y cronograma anual._x000a_Minutas de reunión._x000a_Informes de avances._x000a_Gestiones administrativas._x000a_Revisión y aprobación."/>
        <s v="Plataforma Local de Servicios: MAG, INDER, MINISTERIO SALUD, IMAS, SENASA, SENARA, INCOPESCA, SINAC,GAT, INA,CNP, UCR, MEIC. _x000a_Propuesta y cronograma anual._x000a_Minutas de reunión._x000a_Informes de avances._x000a_Gestiones administrativas._x000a_Revisión y aprobación."/>
        <s v="Atención, información, orientación general en derechos  de las mujeres._x000a__x000a_Cantidad de mujeres atendidas y registradas según el instrumento definido para el servicio."/>
        <s v="Atención especializada en violencia en seguimiento _x000a_1. Atención psicológica_x000a_2. Atención Legal "/>
        <s v="Atención especializada en violencia en seguimiento _x000a_1. Atención psicologica_x000a_2. Atención Legal "/>
        <s v="Desarrollo del proceso de Organización y Liderazgo_x000a_1.Ejecución de un proceso nuevo con 20 mujeres_x000a_2. Ejecución de un proceso de seguimiento con 20 mujeres del año 2020_x000a_Propuesta teórica, metológica y cronograma anual._x000a_Informes de avances y cantidad  de mujeres capacitadas. _x000a_Gestiones administrativas._x000a_Revisión y aprobación._x000a__x000a_"/>
        <s v="Trabajo con Mujeres Políticas:_x000a_1. 3 Asesorías puntuales a las Comisiones Municipales de la Condición de la Mujer, de acuerdo con la demanda almenos 2 CMCM._x000a_Propuesta y cronograma anual._x000a_Minutas de reunión._x000a_Informes de avances._x000a_Gestiones administrativas._x000a_Revisión y aprobación._x000a_"/>
        <s v="Trabajo con la Plataforma de Mujeres Liderezas a nivel Regional, en el marco de la PIEG _x000a_1. Sesiones de trabajo con 20 mujeres_x000a_Propuesta y cronograma anual._x000a_Minutas de reunión._x000a_Informes de avances._x000a_Gestiones administrativas._x000a_Revisión y aprobación."/>
        <s v="Asesorías Organizativas a grupos Organizados de Mujeres Sociales (en Defensa de los Derechos Humanos de las Mujeres), por demanda:_x000a_1. De acuerdo con la demanda al menos 2  organizaciones con 15 mujeres  _x000a_Propuesta y cronograma anual._x000a_Minutas de reunión._x000a_Informes de avances._x000a_Gestiones administrativas._x000a_Revisión y aprobación._x000a_"/>
        <s v="Realización de Actividades  conmemorativas:_x000a_1. Día internacional de la Mujer 8 de Marzo _x000a_2. Día Internacional para la eliminación de la violencia contra las mujeres 25 Noviembre. _x000a_3. Día internacional de la Mujer Rural._x000a_4. Día de Salud mental._x000a_Cantidad de mujeres que participan en la actividad._x000a_Prpuesta Técnica y diseño Metológico._x000a_Gestiones Administrativas._x000a_Aprobación y acompañamiento._x000a__x000a__x000a_"/>
        <s v="Soporte técnico administrativo  para la ejecución de los procesos  regionales:_x000a_1,Acciones  de coordinación Técnica de la Unidad Regional: _x000a_1.1 Reuniones de personal, _x000a_1.2 Revisar y aprobar los planes y cronogramas mensuales según acción y responsables, _x000a_1.3 Seguimiento al avance de la ejecución de los planes anuales según los procesos y las temáticas,_x000a_1.4 Revisión de informes_x000a_2, 'Supervisión de los procesos regionales._x000a_2.1 Revisar diseños metodologicos._x000a_2.2 Acompañamientos en procesos vituales._x000a_2.3 Revisar, aprobar, enviar y archivar la documentación de teletrabajo._x000a_3,Coordinación con Departamentos Institucionales :_x000a_3.1 Reuniones con departamento de desarrollo Regional._x000a_3.2 Reuniones, coordinaciones y capacitaciones con diferenetes departamentos del INAMU:  capacitaciones con el departamento de Violencia una por trimestre, informes a contraloria de servicios, al despacho de la Presidencia Ejecutiva y otros._x000a_3.3 Informes mensuales al departamento de violencia, informes mensuales, trimestrales, semestrales y anuales para el departamento de desarrollo Regional y la UPI._x000a_4, Gestión Administrativa de las Unidades Regionales_x000a_4.1. 4 Informes de Gestión Administrativa y ejecución presupuestaria._x000a_4.2. 4 Sesiones de trabajo para el seguimiento de los procesos._x000a_4.3. Realización de las actividades de apoyo a la Comisión Ambiental Institucional._x000a_4.4 Seguimiento de contrataciones de servicios de jardinería, seguridad y limpieza._x000a_4.5 Coordinación con Recursos Humanos._x000a_4.6 Coordinaciones con Servicios Generales._x000a_4.7 Coordinación con Financiero Contable."/>
        <s v="Soporte técnico administrativo  para la ejecución de los procesos  regionales:_x000a_1. Acciones  de coordinación Técnica de la Unidad Regional: _x000a_1.1 Reuniones de personal, _x000a_1.2 Revisar y aprobar los planes y cronogramas anuales según acción y responsables, _x000a_1.3 Seguimiento al avance de la ejecución de los planes anuales según los procesos y las temáticas,_x000a_1.4 Revisión y envio de informes_x000a_2. Supervisión de los procesos regionales._x000a_2.1 Revisar diseños metodolgicos._x000a_2.2 Acompañamientos en procesos vituales._x000a_2.3 Revisar, aprobar, enviar y archivar la documentación de teletrabajo._x000a_3,Coordinación con Departamentos Institucionales :_x000a_3.1 Reuniones con departamento de desarrollo Regional._x000a_3.2 Reuniones, coordinaciones y capacitaciones con diferenetes departamentos del INAMU:  capacitaciones con el departamento de Violencia una por trimestre, informes a contraloria de servicios, al despacho de la Presidencia Ejecutiva y otros._x000a_3.3 Informes mensuales al departamento de violencia, informes mensuales, trimestrales, semestrales y anuales para el departamento de desarrollo Regional y la UPI._x000a_4, Gestión Administrativa de las Unidades Regionales_x000a_4.1. 4 Informes de Gestión Administrativa y ejecución presupuestaria._x000a_4.2. 4 Sesiones de trabajo para el seguimiento de los procesos._x000a_4.3. Realización de las actividades de apoyo a la Comisión Ambiental Institucional._x000a_4.4 Seguimiento de contrataciones de servicios de jardinería, seguridad y limpieza._x000a_4.5 Coordinación con Recursos Humanos._x000a_4.6 Coordinaciones con Servicios Generales._x000a_4.7 Coordinación con Financiero Contable."/>
        <s v=" Soporte técnico administrativo  para la ejecución de los procesos  regionales:_x000a_1. Acciones  de coordinación Técnica de la Unidad Regional: _x000a_1.1 Reuniones de personal, _x000a_1.2 Revisar y aprobar los planes y cronogramas mensuales según acción y responsables, _x000a_1.3 Seguimiento al avance de la ejecución de los planes anuales según los procesos y las temáticas,_x000a_1.4 Revisión de informes_x000a_2, 'Supervisión de los procesos regionales._x000a_2.1 Revisar diseños metodologicos._x000a_2.2 Acompañamientos en procesos vituales._x000a_2.3 Revisar, aprobar, enviar y archivar la documentación de teletrabajo._x000a_3,Coordinación con Departamentos Institucionales :_x000a_3.1 Reuniones con departamento de desarrollo Regional._x000a_3.2 Reuniones, coordinaciones y capacitaciones con diferenetes departamentos del INAMU:  capacitaciones con el departamento de Violencia una por trimestre, informes a contraloria de servicios, al despacho de la Presidencia Ejecutiva y otros._x000a_3.3 Informes mensuales al departamento de violencia, informes mensuales, trimestrales, semestrales y anuales para el departamento de desarrollo Regional y la UPI._x000a_4, Gestión Administrativa de las Unidades Regionales_x000a_4.1. 4 Informes de Gestión Administrativa y ejecución presupuestaria._x000a_4.2. 4 Sesiones de trabajo para el seguimiento de los procesos._x000a_4.3. Realización de las actividades de apoyo a la Comisión Ambiental Institucional._x000a_4.4 Seguimiento de contrataciones de servicios de jardinería, seguridad y limpieza._x000a_4.5 Coordinación con Recursos Humanos._x000a_4.6 Coordinaciones con Servicios Generales._x000a_4.7 Coordinación con Financiero Contable."/>
        <s v=" Soporte técnico administrativo  para la ejecución de los procesos  regionales:_x000a_1,Acciones  de coordinación Técnica de la Unidad Regional: _x000a_1.1 Reuniones de personal, _x000a_1.2 Revisar y aprobar los planes y cronogramas mensuales según acción y responsables, _x000a_1.3 Seguimiento al avance de la ejecución de los planes anuales según los procesos y las temáticas,_x000a_1.4 Revisión de informes_x000a_2, 'Supervisión de los procesos regionales._x000a_2.1 Revisar diseños metodologicos._x000a_2.2 Acompañamientos en procesos vituales._x000a_2.3 Revisar, aprobar, enviar y archivar la documentación de teletrabajo._x000a_3,Coordinación con Departamentos Institucionales :_x000a_3.1 Reuniones con departamento de desarrollo Regional._x000a_3.2 Reuniones, coordinaciones y capacitaciones con diferenetes departamentos del INAMU:  capacitaciones con el departamento de Violencia una por trimestre, informes a contraloria de servicios, al despacho de la Presidencia Ejecutiva y otros._x000a_3.3 Informes mensuales al departamento de violencia, informes mensuales, trimestrales, semestrales y anuales para el departamento de desarrollo Regional y la UPI._x000a_4, Gestión Administrativa de las Unidades Regionales_x000a_4.1. 4 Informes de Gestión Administrativa y ejecución presupuestaria._x000a_4.2. 4 Sesiones de trabajo para el seguimiento de los procesos._x000a_4.3. Realización de las actividades de apoyo a la Comisión Ambiental Institucional._x000a_4.4 Seguimiento de contrataciones de servicios de jardinería, seguridad y limpieza._x000a_4.5 Coordinación con Recursos Humanos._x000a_4.6 Coordinaciones con Servicios Generales._x000a_4.7 Coordinación con Financiero Contable."/>
        <s v="Sensibilización y capacitación  a personas funcionarias en temas de derechos humano de las mujeres en general:_x000a__x000a_Cumplimiento de la meta establecida, con uninforme técnico análitico entregado 8 días posteriores a las actividad entregado en fecha y formato establecido."/>
        <s v="Atención especializada en violencia  por primera vez (con expedientes nuevo):_x000a_1. Atención psicológica_x000a_2. Atención Legal _x000a_Informe mensual de las boletas de usuarias atendidas en el servicio de atención legal y psciología, boletas de clasificación de riesgo, entregado en tiempo y formato los primeros tres días del mes."/>
        <s v="Participación para la incidencia con instituciones públicas y/o  instancias  regionales, territoriales y locales para  la defensa de los derechos de las mujeres. _x000a_1. Redes de Violencia de Pococí, Matina, Siquirres, Guácimo, Limón y Talamanca_x000a_2. COREDES_x000a_3. CIR SOCIAL _x000a_4. Comisión Regional de Emergencia_x000a_5. Comisión Cantonal de Emergencia de Limón y Talamanca._x000a_6. ILAIS- Instancia Local de atención del riesgo suicida en los Cantones de Limón y Talamanca._x000a_7. CCCI de Limón, Siquirres, Talamanca, Matina, Guácimo y Pococí._x000a_8. OFIM de Limón, Siquirres, Talamanca, Matina, Guácimo y Pococí._x000a_9. SSLPNNA de Talamanca, Limón y Matina._x000a_10. Sector Agropecuario_x000a_11. COLAPTO Y CORACTO: SINAC_x000a_12. Comisión de Persona en Condición  Calle_x000a_13. RIAHAM_x000a_14.RAVIH_x000a_15. Comisión de CONAPDIS_x000a_16. Política para la Salud Afro._x000a_17. Asociación de mujeres pescadoras y procesadoras de la Barra del Coladora, comisión Políticas Públicas. _x000a_Minutas mensuales de las reuniones, informe de la sensibilización de genero entregado 8 días hábiles posteriores a la finalización del proceso, cumplimiento de meta."/>
        <s v="Ejecución de Avanzamos Mujeres: _x000a_1. Desarrollo de los procesos de capacitación_x000a_2, Informes final de los procesos._x000a_3. Desarrollo de 2 foros evaluativos._x000a_4. Informes de los foros evaluativos._x000a_5. Proceso de articulación: _x000a_5.1 Acciones interinstitucionales para la atención de las      necesidades e intereses de las mujeres_x000a_5.2 Procesamiento de  la información de las Fichas de Caracterización del Programa Avanzamos Mujeres. _x000a_210 mujeres capacitadas por cada funcionaria del PAM; 100 % de boletas llenas y 100% de los planes de vida llenados y entregados a satisfaccón"/>
        <s v="Gestión Regional del Concurso de FOMUJERES:_x000a_1. Charlas informativas_x000a_2. Asesorías a Mujeres_x000a_3 Seguimiento a las Mujeres ganadoras_x000a_4. Firma de contratos _x000a_Cuatro informes finales de cada una de las acciones, entregados en los siguientes 8 dias posteriores a  la acción."/>
        <s v="Gestión Regional del Concurso de FOMUJERES:_x000a_1. Charlas informativas_x000a_2. Asesorías a Mujeres_x000a_3 Seguimiento a las Mujeres ganadoras_x000a_4. Firma de contratos _x000a_"/>
        <s v="Ejecución  de  la Estrategia de Empresariedad:_x000a_ 1. Desarrollo de develando el género:_x000a_1.1 Desarrollo de dos grupos al año, uno por semestre con 25 mujeres cada uno ._x000a_1.2. Informe final del proceso  _x000a_2. Acompañamiento  y seguimiento a mujeres empresarias _x000a_3. Articulación._x000a__x000a_Develando el genero 50 mujeres capacitadas, un informe técnico analítico y recibido por la jefatura como satisfactorio._x000a_Acompañamiento y seguimiento a mujeres empresarias, informe mensual de mujeres atendidas con resultados o referencias de la atención._x000a_Articulación, informe trimestral de mujeres referidas a otras instancias para el fortalecimiento de su empresa, entregado en tiempo y forma."/>
        <s v="Plataforma Local de Servicios: MEIC, INA, MAG, IMAS, PROCOMER, Municiplidad de Talamanca, Pococí, Guacimo, Siquirres, Matina y Limón, UNED, COMEX_x000a_Informe mensual de las reuniones de la plataforma empresarial, incluyendo las referencias de mujeres empresarias hacia otras instituciones que brinden asistencia técnica empresarial."/>
        <s v="Atención, información, orientación general en derechos  de las mujeres._x000a_Cantidad de boletas de atención de usuarias conforme al cumplimiento de la meta anual."/>
        <s v="200 mujeres con Atención especializada en violencia en seguimiento _x000a_1. Atención psicologica_x000a_2. Atención Legal "/>
        <s v="200 mujeres con Atención especializada en violencia en seguimiento (Pago Usuarias)_x000a_1. Atención psicologica_x000a_2. Atención Legal "/>
        <s v="200 mujeres con Atención especializada itinerante en violencia en seguimiento _x000a_1. Atención psicologica_x000a_2. Atención Legal "/>
        <s v="_x000a_Desarrollo del proceso de Organización y Liderazgo_x000a_1.Ejecución de un proceso nuevo con 20 mujeres_x000a_1. Ejecución de un proceso de seguimiento con 20 mujeres del año 2020_x000a_Informe mensual del seguimiento, actas de reuniones, informe de sesiones de capacitación y avances con la red de mujeres  lideresas; entregado en tiempo y forma los primeros tres días de cada mes,_x000a__x000a_"/>
        <s v="Trabajo con la Plataforma de Mujeres Liderezas a nivel Regional, en el marco de la PIEG _x000a_1. Sesiones de trabajo con 20 mujeres_x000a_Informe mensual del seguimiento, actas de reuniones, informe de sesiones de capacitación y avances con la red de mujeres  lideresas; entregado en tiempo y forma los primeros tres días de cada mes, "/>
        <s v="Trabajo con Mujeres Políticas:_x000a_1. 3 Asesorías puntuales a las Comisiones Municipales de la Condición de la Mujer, de acuerdo con la demanda almenos 2 CMCM._x000a__x000a_Informe mensual del seguimiento, actas de reuniones, informe de sesiones de capacitación y avances con la red de mujeres  lideresas; entregado en tiempo y forma los primeros tres días de cada mes,"/>
        <s v="Asesorías Organizativas a grupos Organizados de Mujeres en Defensa de los Derechos Humanos de las Mujeres, por demanda:_x000a_1. De acuerdo con la demanda almenos 2  organizaciones con 15 mujeres  _x000a_Informe mensual del seguimiento, actas de reuniones, informe de sesiones de capacitación y avances con la red de mujeres  lideresas; entregado en tiempo y forma los primeros tres días de cada mes,"/>
        <s v="Realización de Actividades  conmemorativas:_x000a_1. Dia internacional de la Mujer 8 de Marzo _x000a_2. Día Internacional para la eliminación de la violencia contra las mujeres 25 Noviembre. _x000a_3, Dia internacional de la Mujer Rural _x000a_4, Mujer Afrodesecendiente_x000a_5, Salud Mental_x000a_Diseño metodológico entregado un mes antes del evento con v.b. de la Jefatura y un informe técnico al concluir la actividad entregado dentro del plazo de 8 días posteriores al evento._x000a__x000a_"/>
        <s v="1.Acciones  de coordinación de la Unidad Regional._x000a_2.Supervisión de los procesos regionales._x000a_3.Coordinación con Departamentos Institucionales_x000a_4. Gestión Administrativa de las Unidades Regionales:_x000a_4.1  4 informes de Gestión Administrativa_x000a_ 4.2  4 sesiones de trabajo para el seguimiento de los procesos._x000a_ 4.3  Realización de las actividades de apoyo a la Comisión Ambiental Institucional."/>
        <s v=" Soporte técnico administrativo  para la ejecución de los procesos  regionales:_x000a_1,Acciones  de coordinación de la Unidad Regional._x000a_2, 'Supervisión de los procesos regionales._x000a_3,Coordinación con Departamentos Institucionales _x000a_4, Gestión Administrativa de las Unidades Regionales_x000a_4.1   informes de Gestión Administrativa_x000a_ 4.2  sesiones de trabajo para el seguimiento de los procesos._x000a_ 4.3  Realización de las actividades de apoyo a la Comisión Ambiental Institucional."/>
        <s v="Soporte técnico administrativo  para la ejecución de los procesos  regionales:"/>
        <s v="1._x0009_Recepción, envío, registro, control de documentos._x000a_2._x0009_Estructuración anual del archivo de gestión, físico y electrónico._x000a_3._x0009_Clasificación de documentos de acuerdo con el cuadro de clasificación documental institucional._x000a_4._x0009_Ordenación cronológica ascendente los documentos._x000a_5._x0009_Identificación de documentos, carpetas y cajas con documentos en soporte papel._x000a_6._x0009_Identificación, codificación e ingreso de metadatos para los documentos y carpetas electrónicos. _x000a_7._x0009_Confeccionar y/o complementar la información de las solicitudes de valoración parcial de documentos que se requieran._x000a_8._x0009_Confeccionar y/o complementar la información de la tabla de plazos de conservación de documentos de la dependencia (las que no tienen una aprobada). Incluye la tabla de plazos, o apartado, para los documentos de las comisiones o comités que pertenecen a ella.  "/>
        <s v="Participación psra la incidencia con instituciones públicas y/o  instancias  regionales, territoriales y locales para  la defensa de los derechos de las mujeres. _x000a_1. Redes de Violencia (Alajuela, Barva, Sarapiquí, Santa Bárbara)_x000a_2. Comisión Municipal de Emergencia (Naranjo, Flores)_x000a_3. ILAIS- IRAIS (Heredia - Alajuela)_x000a_4. CCCI (Zarcero, Barva, San isidro, San Rafael)_x000a_5. Red de OFIMs (Santa Bárbara, Sarapiquí, Sarchí, San Pablo, Barva)_x000a_6. SJPNA Barva y Santa Bárbara_x000a_4. CCCI (Zarcero, Barva, San isidro, San Rafael)_x000a_Participación reuniones 50%_x000a_Informe de incidencia 50%"/>
        <s v="Sensibilización y capacitación  a personas funcionarias en temas de derechos humanos de las mujeres en general:_x000a_Políticas de igualdad_x000a_Brechas de género_x000a_Diseño de capacitación 10%_x000a_Ejecución de la capacitación 40%_x000a_Reporte de la capacitación 50%_x000a__x000a__x000a__x000a__x000a__x000a__x000a_"/>
        <s v="Ejecución de Avanzamos Mujeres: _x000a_1. Desarrollo de los procesos de capacitación_x000a_2, Informes final de los procesos._x000a_3. Desarrollo de 2 foros evaluativos._x000a_4. Informes de los foros evaluativos._x000a_5. Proceso de articulación: _x000a_5.1 Acciones interinstitucionales para la atención de las      necesidades e intereses de las mujeres_x000a_5.2 Procesamiento de  la información de las Fichas de Caracterización del Programa Avanzamos Mujeres._x000a_Cantidad de Mujeres por grupo, 10% _x000a_Ejecución de los procesos 50%_x000a_2 Informes Semestrales. Informe cualitativo. 20%_x000a_Aplicación idonea de las fichas A y B y plan de vida 10%_x000a_Acitividades conjuntas organización y sistematización. 5%_x000a_Trámites administrativos idonéos. 5% "/>
        <s v="Ejecución de Avanzamos Mujeres: _x000a_1. Desarrollo de los procesos de capacitación_x000a_2, Informes final de los procesos._x000a_3. Desarrollo de 2 foros evaluativos._x000a_4. Informes de los foros evaluativos._x000a_5. Proceso de articulación: _x000a_5.1 Acciones interinstitucionales para la atención de las      necesidades e intereses de las mujeres_x000a_5.2 Procesamiento de  la información de las Fichas de Caracterización del Programa Avanzamos Mujeres. _x000a_Ejecución de Avanzamos Mujeres: _x000a_1. Desarrollo de los procesos de capacitación_x000a_2, Informes final de los procesos._x000a_3. Desarrollo de 2 foros evaluativos._x000a_4. Informes de los foros evaluativos._x000a_5. Proceso de articulación: _x000a_5.1 Acciones interinstitucionales para la atención de las      necesidades e intereses de las mujeres_x000a_5.2 Procesamiento de  la información de las Fichas de Caracterización del Programa Avanzamos Mujeres. "/>
        <s v="Empresariedad:_x000a_1. Desarrollo de develando el género, _x000a_1.1 Desarrollo de 1 grupo al año, con 25 mujeres_x000a_1.2. Informe final del proceso_x000a_2. Acompañamiento,  seguimiento y asesorias a mujeres empresarias _x000a_3. Articulación_x000a_Diseño de capacitación, asesoramiento o seguimiento 10%_x000a_Ejecución de la capacitación 40%_x000a_Reporte de la capacitación 50%_x000a__x000a__x000a_"/>
        <s v="Gestión Regional del Concurso de FOMUJERES:_x000a_1. Charlas informativas_x000a_2. Asesorías a Mujeres_x000a_3 Seguimiento a las Mujeres ganadoras_x000a_4. Firma de contratos_x000a_Promoción del fondo 10%_x000a_Atención y guía a las mujeres 30%_x000a_Recepción y entregas de documentación relacionada con el FONDO 10%_x000a_Visitas o seguimiento virtual a los proyectos 30%_x000a_Participación a los organos seleccionadores 10%"/>
        <s v="Plataforma Local de Servicios: _x000a_Articular las acciones con las instituciones que forman parte de esta instancia (INA, Municipalidad Naranjo, Municipalidad de Grecia, Municipalidad de Zarcero, MEIC)_x000a__x000a_Convocatoria 10%_x000a_Ejecución 60%_x000a_Reporte de reunión y acuerdos 30%_x000a__x000a__x000a__x000a__x000a__x000a_"/>
        <s v="Atención, información, orientación general en derechos  de las mujeres._x000a__x000a_Atención 50%_x000a_Boletas de atención 20%_x000a_Informe 30%"/>
        <s v="Desarrollo del proceso de Organización y Liderazgo_x000a_1.Ejecución de un proceso nuevo con 20 mujeres_x000a__x000a_Diseño metodologico 15%_x000a_Convocatoria 10%_x000a_Ejecución del proceso 50%_x000a_Informe final 25_x000a__x000a__x000a__x000a__x000a__x000a__x000a_"/>
        <s v="Desarrollo del proceso de Organización y Liderazgo_x000a_1.Ejecución de un proceso de seguimiento con 20 mujeres_x000a__x000a_Diseño metodologico 15%_x000a_Convocatoria 10%_x000a_Ejecución del proceso 50%_x000a_Informe final 25_x000a__x000a__x000a__x000a__x000a__x000a__x000a_"/>
        <s v="Trabajo con la Plataforma de Mujeres Liderezas a nivel Regional, en el marco de la PIEG. _x000a_1. Sesiones de trabajo con 20 mujeres._x000a_Diseño metodologico 15%_x000a_Convocatoria 10%_x000a_Ejecución del proceso 50%_x000a_Informe final 25"/>
        <s v="Trabajo con Mujeres Políticas:_x000a_1. 3 Asesorías puntuales a las Comisiones Municipales de la Condición de la Mujer, de acuerdo con la demanda almenos 2 CMCM._x000a__x000a_Diseño de asesoría 10%_x000a_Ejecución de la asesoría 40%_x000a_Reporte de asesoría 50%_x000a__x000a__x000a__x000a__x000a_"/>
        <s v="Aseorías Organizativas a grupos Organizados de Mujeres en Defensa de los Derechos Humanos de las Mujeres, por demanda:_x000a_1. De acuerdo con la demanda almenos 2  organizaciones con 15 mujeres  _x000a_Diseño de asesoría 10%_x000a_Ejecución de la asesoría 40%_x000a_Reporte de asesoría 50%_x000a__x000a__x000a__x000a__x000a_"/>
        <s v="Realización de Actividades  conmemorativas:_x000a_1. Día Internacional de la Mujer 8 de marzo_x000a_2.Día Internacional para la eliminación de la violencia contra las mujeres 25 Noviembre. _x000a_3.Dia internacional de la Mujer Rural _x000a_Coordinación realizada 10%_x000a_Convocatoria 20% _x000a_Ejecución de la actiivdad 50%_x000a_Reporte de actividad 20%_x000a__x000a__x000a__x000a__x000a_"/>
        <s v=" Soporte técnico administrativo  para la ejecución de los procesos  regionales:_x000a_1. Acciones  de coordinación de la Unidad Regional: Gestiones gerenciales a lo interno de la Unidad Regional y con la Coordinación de Área y Direcciones._x000a_Reuniones de jefaturas._x000a_2. Supervisión de los procesos regionales._x000a_3. Coordinación con Departamentos Institucionales: Coordinación con Departamentos Institucionales: Sesiones de trabajo con las funcionarias encargadas de los procesos de empresariedad de las mujeres. _x000a_Sesiones de trabajo con las funcionarias encargadas de los procesos de liderazgo y organización y mecanismos locales._x000a_Sesiones de trabajo con funcionarias de los proceso Programa Avanzamos Mujeres._x000a_Sesión de actualización sobre el tema de violencia contra las mujeres._x000a_4.  Gestión Administrativa de las Unidades Regionales:_x000a_Técnica Administrativa: Informes de archivo de gestión, de correspondiencia. Inventarios de activos y de materiales. Informe sobre liquidaciones de caja chica. _x000a_Profesional Ejecutiva: 4 informes de Gestión Administrativa_x000a_4 sesiones de trabajo para el seguimiento de los procesos._x000a_Realización de las actividades de apoyo a la Comisión Ambiental Institucional._x000a_Participación reuniones 50%_x000a_Reporte de reunión 50%"/>
        <s v="Participación para la incidencia con instituciones públicas y/o  instancias  regionales, territoriales y locales para  la defensa de los derechos de las mujeres.  de acuerdo  con la demanda._x000a_1. Redes de Violencia_x000a_2. CCCI_x000a_3. Red de OFIMs_x000a_Participación reuniones 50%_x000a_Informe de incidencia 50%"/>
        <s v="Sensibilización y capacitación  a personas funcionarias en temas de derechos humanos de las mujeres en general:_x000a_*Políticas de Igualdad _x000a_*Brechas de género_x000a__x000a_Diseño de capacitación 10%_x000a_Ejecución de la capacitación 40%_x000a_Reporte de la capacitación 50%"/>
        <s v="Ejecución de Avanzamos Mujeres: _x000a_1. Desarrollo de los procesos de capacitación_x000a_2, Informes final de los procesos._x000a_3. Desarrollo de 2 foros evaluativos._x000a_4. Informes de los foros evaluativos._x000a_5. Proceso de articulación: _x000a_5.1 Acciones interinstitucionales para la atención de las      necesidades e intereses de las mujeres_x000a_5.2 Procesamiento de  la información de las Fichas de Caracterización del Programa Avanzamos Mujeres. _x000a_Cantidad de Mujeres por grupo, 10% _x000a_Ejecución de los procesos 50%_x000a_2 Informes Semestrales. Informe cualitativo. 20%_x000a_Aplicación idonea de las fichas A y B y plan de vida 10%_x000a_Acitividades conjuntas organización y sistematización. 5%_x000a_Trámites administrativos idonéos. 5%_x000a_Para la ejecución de los Foros los indicadores son lo siguientes:   diseño 10%_x000a_convocatoria 10%_x000a_ejecución del foro 40%_x000a_sistematización 40%"/>
        <s v="Ejecución  de  la Estrategia de Empresariedad:_x000a_ 1. Desarrollo de develando el género:_x000a_1.1 Desarrollo de dos grupos al año, uno por semestre con 25 mujeres cada uno ._x000a_1.2. Informe final del proceso  _x000a_2. Acompañamiento,  seguimiento y asesorías  a mujeres empresarias _x000a_3. Articulación._x000a_Diseño de capacitación, asesoramiento o seguimiento 10%_x000a_Ejecución de la capacitación 40%_x000a_Reporte de la capacitación 50%"/>
        <s v="Gestión Regional del Concurso de FOMUJERES:_x000a_1. Charlas informativas_x000a_2. Asesorías a Mujeres_x000a_3 Seguimiento a las Mujeres ganadoras_x000a_4. Firma de contratos _x000a_Promoción del fondo 10%_x000a_Atención y guía a las mujeres 30%_x000a_Recepción y entregas de documentación relacionada con el FONDO 10%_x000a_Visitas o seguimiento virtual a los proyectos 30%_x000a_Participación a los organos seleccionadores 10%"/>
        <s v="Plataforma Local de Servicios _x000a_Articular con instituciones que participen en esta instancia. Municipalidades (por definir) Meic, INA, MAG, _x000a_Convocatoria 10%_x000a_Ejecución 60%_x000a_Reporte de reunión y acuerdos 30%"/>
        <s v="Atención, información, orientación general en derechos  de las mujeres._x000a_Atención 50%_x000a_Boletas de atención 20%_x000a_Informe 30%"/>
        <s v="Desarrollo del proceso de Organización y Liderazgo_x000a_1.Ejecución de un proceso nuevo con 20 mujeres_x000a_1. Ejecución de un porceso de seguimiento con 20 mujeres del año 2020_x000a__x000a_Diseño metodológico 15%_x000a_Convocatoria 10%_x000a_Ejecución del proceso 50%_x000a_Informe final 25_x000a_"/>
        <s v="Trabajo con la Plataforma de Mujeres Liderezas a nivel Regional, en el marco de la PIEG _x000a_1. Sesiones de trabajo con 20 mujeres _x000a_Diseño metodologico 15%_x000a_Convocatoria 10%_x000a_Ejecución del proceso 50%_x000a_Informe final 25"/>
        <s v="Aseorías Organizativas a grupos Organizados de Mujeres en Defensa de los Derechos Humanos de las Mujeres, por demanda:_x000a_1. De acuerdo con la demanda almenos 2  organizaciones con 15 mujeres  _x000a_Diseño de asesoría 10%_x000a_Ejecución de la asesoría 40%_x000a_Reporte de asesoría 50%"/>
        <s v="Trabajo con Mujeres Políticas:_x000a_1. 3 Asesorías puntuales a las Comisiones Municipales de la Condición de la Mujer, de acuerdo con la demanda almenos 2 CMCM._x000a_Diseño de asesoría 10%_x000a_Ejecución de la asesoría 40%_x000a_Reporte de asesoría 50%_x000a_"/>
        <s v="Realización de Actividades  conmemorativas: _x000a_1. Día Internacional de la Mujer 08 Marzo._x000a_2. Día Internacional para eliminación de la Violencia contra las mujeres. 25 noviembre_x000a_3.. Día Internacional de la Mujer Rural. 19 octubre_x000a_Coordinación realizada 10%_x000a_Convocatoria 20% _x000a_Ejecución de la actiivdad 50%_x000a_Reporte de actividad 20%"/>
        <s v=" Soporte técnico administrativo  para la ejecución de los procesos  regionales:_x000a_1. Acciones  de coordinación de la Unidad Regional: Gestiones gerenciales a lo interno de la Unidad Regional y con la Coordinación de Área y Direcciones._x000a_Reuniones de jefaturas._x000a_2. Supervisión de los procesos regionales._x000a_3. Coordinación con Departamentos Institucionales: Coordinación con Departamentos Institucionales: Sesiones de trabajo con las funcionarias encargadas de los procesos de empresariedad de las mujeres. _x000a_Sesiones de trabajo con las funcionarias encargadas de los procesos de liderazgo y organización y mecanismos locales._x000a_Sesiones de trabajo con funcionarias de los proceso Programa Avanzamos Mujeres._x000a_Sesión de actualización sobre el tema de violencia contra las mujeres._x000a_4.  Gestión Administrativa de las Unidades Regionales:_x000a_Técnica Administrativa: Informes de archivo de gestión, de correspondiencia. Inventarios de activos y de materiales. Informe sobre liquidaciones de caja chica. _x000a_Profesional Ejecutiva: 4 informes de Gestión Administrativa_x000a_4 sesiones de trabajo para el seguimiento de los procesos._x000a_Realización de las actividades de apoyo a la Comisión Ambiental Institucional._x000a_Indicadores para reuniones o acciones gerenciales:  _x000a_Participación reuniones 50%_x000a_Reporte de reunión 50%_x000a_Indicadores Ejecutiva: _x000a_Informes de gestión administrativa 40%_x000a_Informe ejecución de viáticos 40%_x000a_devoluciones gestiones administrativas_x000a_Informes ejecución presupuestaria 20%_x000a_Indicadores Técnica Administrativa:_x000a_Informes de gestión y correspondencia 50%_x000a_Informe sobre inventario de activos y materiales 50%_x000a_Indicadores todas funcionarias que participan en las sesiones de trabajo:_x000a_Participación  50%_x000a_Aportes a los procesos de trabajo 50%_x000a_"/>
        <s v="1._x0009_Recepción, envío, registro, control de documentos._x000a_2._x0009_Estructuración anual del archivo de gestión, físico y electrónico._x000a_3._x0009_Clasificación de documentos de acuerdo con el cuadro de clasificación documental institucional._x000a_4._x0009_Ordenación cronológica ascendente los documentos._x000a_5._x0009_Identificación de documentos, carpetas y cajas con documentos en soporte papel._x000a_6._x0009_Identificación, codificación e ingreso de metadatos para los documentos y carpetas electrónicos. _x000a_7._x0009_Confeccionar y/o complementar la información de las solicitudes de valoración parcial de documentos que se requieran._x000a_8._x0009_Confeccionar y/o complementar la información de la tabla de plazos de conservación de documentos de la dependencia (las que no tienen una aprobada). Incluye la tabla de plazos, o apartado, para los documentos de las comisiones o comités que pertenecen a ella"/>
        <s v="Atención especializada en violencia  por primera vez (con expedientes nuevo):_x000a_1. Atención psicologica_x000a_2. Atención Legal _x000a_numero de mujeres atendidas con expediente nuevo solicitado por la UPI y departamento de Violencia._x000a_Informes recibidos a satisfacción."/>
        <s v="Atención especializada en violencia  por primera vez (con expedientes nuevo):_x000a_1. Atención psicologica_x000a_2. Atención Legal "/>
        <s v="Ejecución  de  la Estrategia de Empresariedad:_x000a_ 1. Desarrollo de develando el género:_x000a_1.1 Desarrollo de dos grupos al año, uno por semestre con 25 mujeres cada uno ._x000a_1.2. Informe final del proceso  _x000a_2. Acompañamiento  y seguimiento a mujeres empresarias _x000a_3. Articulación de necesidades e intereses de  las mujeres empresarias con la plataforma de servicios empresariales_x000a_cantidad de empresarias atendidas_x000a_Informes recibidos a satisfacción _x000a_Gestiones administrativas._x000a_Revisión y aprobación."/>
        <s v="Participación para la incidencia con instituciones públicas y/o  instancias  regionales, territoriales y locales para  la defensa de los derechos de las mujeres. _x000a_1. Redes de Violencia de La Cruz, Liberia, Cañas y Santa Cruz_x000a_2.  CCCI de Liberia_x000a_3. Red Regional de OFIMs._x000a_4 CLAIS: Liberia/La Cruz, Santa Cruz y Cañas _x000a_5-. EIDIEG y sus comisiones_x000a_cantidad de instituciones asesoradas                    Propuesta y cronograma anual._x000a_Informes de avances y final recibidos a satisfacción. _x000a_Gestiones administrativas."/>
        <s v="Sensibilización y capacitación  a  personas funcionarias en temas de derechos humano de las mujeres en general_x000a_cantidad de personas capacitadas                          Propuesta teórica, metodológica y cronograma anual._x000a_Informes recibidos a satisfacción. _x000a_Gestiones administrativas."/>
        <s v="Ejecución de Avanzamos Mujeres: _x000a_1. Desarrollo de los procesos de capacitación_x000a_2, Informes final de los procesos._x000a_3. Desarrollo de 2 foros evaluativos._x000a_4. Informes de los foros evaluativos._x000a_5. Proceso de articulación: _x000a_5.1 Acciones interinstitucionales para la atención de las      necesidades e intereses de las mujeres_x000a_5.2 Procesamiento de  la información de las Fichas de Caracterización del Programa Avanzamos Mujeres. _x000a_Cantidad de mujeres capacitadas en Formación Humana ._x000a_Porcentaje de fichas de caracterización A y B, y planes de Vida presentadas de forma correcta._x000a_Cantidad de informes recibidos a satisfacción._x000a_Desarrollo de procesos de capacitación de calidad._x000a_Cantidad de mujeres en articulación (100)._x000a_Preparación de base de datos (fichas A y B, planes de vida, registro de usuarias) ."/>
        <s v="Gestión Regional del Concurso de FOMUJERES:_x000a_1. Apertura y entrega de documentación (difusión en medios regionales)_x000a_2. Acompañamiento previo (charlas informativas, acompañamientos)_x000a_3 -Admisibilidad y viabilidad  (verificación presencial o virtual)_x000a_4. Firma de contratos                                                                                        5. Recepción de facturas de compras.                                                            6. Seguimiento (verificación de compras, perfil inicial, estado final, informe final).                                                                                                             7. Incumplimiento (subsanaciones, medidas correctivas, cobro, acuerdos de pago). _x000a_Informes recibidos a satisfacción "/>
        <s v="Plataforma Local de Servicios empresariales:  Municipalidades: La Cruz, Liberia, Cañas, Abangares, Nandayure, Hojancha, Nicoya , Santa Cruz y  Carrillo, MEIC, MAG, INA,UTN,INDER, IMAS y UNA_x000a_cantidad de instituciones atendidas._x000a_Informes recibidos a satisfacción_x000a_Gestiones administrativas."/>
        <s v="Atención, información, orientación general en derechos  de las mujeres._x000a_Cantidad de mujeres atendidas y registradas según el instrumento definido para el servicio."/>
        <s v="300 mujeres con Atención especializada en violencia en seguimiento _x000a_1. Atención psicologica_x000a_2. Atención Legal "/>
        <s v="Desarrollo del proceso de Organización y Liderazgo: 40 mujeres_x000a_1.Ejecución de un proceso nuevo con 20 mujeres_x000a_1. Ejecución de un proceso de seguimiento con 20 mujeres del año 2020_x000a_cantidad de mujeres participantes_x000a_gestiones administrativas._x000a_Informes recibidos a satisfacción_x000a__x000a_"/>
        <s v="Trabajo con la Plataforma de Mujeres Liderezas a nivel Regional, en el marco de la PIEG _x000a_1. Sesiones de trabajo con 30 mujeres _x000a_Propuesta y cronograma anual._x000a_Minutas de reunión._x000a_Informes de avances._x000a_Gestiones administrativas._x000a_Revisión y aprobación."/>
        <s v="Trabajo con Mujeres Políticas:_x000a_1. 3 Asesorías puntuales a las Comisiones Municipales de la Condición de la Mujer, de acuerdo con la demanda almenos 2 CMCM._x000a_cantidad de organizaciones atendidas_x000a_Informes recibidos a satisfacción_x000a_Gestiones administrativas._x000a_"/>
        <s v="Aseorías Organizativas a grupos Organizados de Mujeres en Defensa de los Derechos Humanos de las Mujeres, por demanda:_x000a_1. De acuerdo con la demanda almenos 2  organizaciones con 15 mujeres  _x000a_cantidad de organizaciones atendidas_x000a_Informes recibidos a satisfacción_x000a_Gestiones administrativas._x000a_"/>
        <s v="Realización de Actividades  conmemorativas:_x000a_1. Dia internacional de la Mujer 8 de Marzo _x000a_2. Día Internacional para la eliminación de la violencia contra las mujeres 25 Novimebre. _x000a_3. Dia internacional de la Mujer Rural._x000a_4. Promoción de los derechos de la población migrante_x000a__x000a_Cantidad de mujeres que participan en la actividad._x000a_Propuesta Técnica y diseño Metológico recibido a satisfacción_x000a_Gestiones Administrativas realizadas en tiempo y forma_x000a_Informe de las actividades recibidos a satisfacción _x000a_"/>
        <s v="2. Dirección de los procesos  regionales_x000d__x000a__x000d__x000a_2.1.Reuniones y coordinación de la Unidad Regional._x000d__x000a__x000d__x000a_2.2. Supervisión de los procesos regionales._x000d__x000a__x000d__x000a_2.3. Cuatro informes trimestrales por Unidad Regional"/>
        <s v=" 1. Coordinación institucional para mejorar los servicios_x000a__x000a_1.1. Cuatro reuniones con Departamentos Técnicos_x000a__x000a_1.2. Cuatro reuniones talleres con Área Violencia_x000a__x000a_1.3. Doce reuniones de Jefaturas Regionales"/>
        <s v="3. Gestión Administrativa de las Unidades Regionales_x000d__x000a__x000d__x000a_3.1  Cuatro informes de Gestión Administrativa_x000d__x000a__x000d__x000a_3.2  Cuatro sesiones de trabajo para el seguimiento de los procesos._x000d__x000a__x000d__x000a_3.3  Realización de las actividades de apoyo a la Comisión Ambiental Institucional."/>
        <s v="Atención especializada en violencia  por primera vez (con expedientes nuevo):_x000a_1. Atención psicologica_x000a_2. Atención Legal _x000a_*100%  mujeres solicitantes son atendidas satisfactoriamente (50%)_x000a_*4 informe presentados a tiempo en formato acordado (50%)"/>
        <s v="Participación psra la incidencia con instituciones públicas y/o  instancias  regionales, territoriales y locales para  la defensa de los derechos de las mujeres. _x000a_* CCCI (Upala, Guatuso, Los Chiles, San Carlos) y CCDI (Peñas Blancas)_x000a_* CIR Social y Coredes_x000a_* Red de Apoyo PYME (PLS)_x000a_* Red VIF (Upala, Los Chiles, Guatuso, San Carlos) CLAIS (Upala, San Carlos, Los Chiles)_x000a_*Cosel (Guatuso, Upala, San Carlos), Sector Agropecuario (regional)_x000a_*Comisión Municipal Emergencia (Guatuso, Los Chiles, San Carlos, Upala)_x000a_*Comisión Personas Usuarias del Poder Judicial (2 Circuito Alajuela)_x000a_*CIAMA (Peñas Blancas, San Carlos, Regional)_x000a_*Instancia Regional para el abordaje integral del Riesgo Suicida_x000a_*Comite Directivo del Territorio Norte-Norte, Comite Directivo del Territorio San Carlos-Peñas Blancas-Rio Cuarto_x000a_Minutas de reunion (25%)_x000a_Plan de Acción de la Red (50%)_x000a_Informe de cumplimiento (25%)"/>
        <s v="Sensibilización y capacitación a personas funcionarias en temas de derechos humano de las mujeres en general:_x000a_1. Sensibilización virtual en Sello de Igualdad (15 personas)_x000a_2.Sensibilización virtual sobre Co Responsabilidad del Cuido (15 personas)_x000a_3. Sensibilización virtual sobre Ejes Pieg (15 personas)_x000a_4.Sensibilización virtual sobre Planovi (15 personas)_x000a_Elaboración propuesta metodológica (25%) _x000a_Registro de participantes (25%)_x000a_Informe (50%)"/>
        <s v="Ejecución de Avanzamos Mujeres: _x000a_1. Desarrollo de los procesos de capacitación_x000a_2. Informes final de los procesos._x000a_3. Desarrollo de 2 foros evaluativos._x000a_4. Informes de los foros evaluativos._x000a_5. Proceso de articulación: _x000a_5.1 Acciones interinstitucionales para la atención de las      necesidades e intereses de las mujeres_x000a_5.2 Procesamiento de  la información de las Fichas de Caracterización del Programa Avanzamos Mujeres. _x000a_180  mujeres finalizan proceso por facilitadora (40%)_x000a_Incorporación sugerencias de las supervisiones (25%)_x000a_Llenado de boletas e informes (25%)_x000a_Trámites administrativos  (10%)"/>
        <s v="Ejecución de Avanzamos Mujeres: _x000a_1. Desarrollo de los procesos de capacitación_x000a_2. Informes final de los procesos._x000a_3. Desarrollo de 2 foros evaluativos._x000a_4. Informes de los foros evaluativos._x000a_5. Proceso de articulación: _x000a_5.1 Acciones interinstitucionales para la atención de las      necesidades e intereses de las mujeres_x000a_5.2 Procesamiento de  la información de las Fichas de Caracterización del Programa Avanzamos Mujeres. "/>
        <s v="Ejecución de la Estrategia de Empresariedad:_x000a_ 1. Desarrollo de dos procesos de formación virtual &quot;Develando el género&quot; de 25 mujeres cada uno._x000a_2. Informe final del proceso  _x000a_3. Acompañamiento y seguimiento a mujeres empresarias _x000a_4. Articulación._x000a_Elaboración propuesta metodológica (25%) _x000a_50 Mujeres finalizan proceso formativo Develando (25%)_x000a_Acompañamiento y asesoria a 50 mujeres de la estrategia  (25%)_x000a_Informe (25%)"/>
        <s v="Ejecución de la Estrategia de Empresariedad:_x000a_ 1. Desarrollo de dos procesos de formación virtual &quot;Develando el género&quot; de 25 mujeres cada uno._x000a_2. Informe final del proceso  _x000a_3. Acompañamiento y seguimiento a mujeres empresarias _x000a_4. Articulación."/>
        <s v="Gestiones regionales FOMUJERES:_x000a_1. Apertura y entrega de documentación (difusión en medios regionales)_x000a_2. Acompañamiento previo (charlas informativas, acompañamientos)_x000a_3. Admisibilidad y viabilidad (visitas previas)_x000a_4. Firma de contratos_x000a_5. Recepción de facturas de compras_x000a_6. Seguimiento (verificación de compras, perfil inicial, estado final, informe final)_x000a_7. Incumplimientos (subsanaciones, medidas correctivas, cobro, acuerdos de pago)_x000a_100%  mujeres solicitantes son atendidas satisfactoriamente (50%)_x000a_1 Informe análitico presentado a tiempo (25%)_x000a_1 Convocatoria amplia realizada (25%)"/>
        <s v="Plataforma Local de Servicios (PLS)_x000a_*Se reune virtual en forma mensual, la coordina el MEIC y aproximadamente la participación se estima entre 15 y 20  instituciones y organizaciones_x000a_Minutas de reunion (25%)_x000a_Plan de Acción de la Red (50%)_x000a_Informe de cumplimiento (25%)"/>
        <s v="Atención, información, orientación general en derechos de las mujeres (presencial, telefónica y electronica)_x000a_Registro actualizado de atenciones según Formulario Institucional"/>
        <s v="100 mujeres con Atención especializada en violencia en seguimiento :_x000a_1. Atención psicologica_x000a_2. Atención Legal "/>
        <s v="Desarrollo del proceso Formativo Virtual de Organización y Liderazgo_x000a_1.Ejecución Proceso Formativo virtual para 20 mujeres jovenes (hasta 35 años)_x000a_2. Ejecución Proceso formativo virtual para 20 mujeres de los procesos anteriores_x000a_40 mujeres participan en proceso formativo de liderazgo 20%_x000a_Convocatoria realizada a tiempo y en coordinación 20%_x000a_Propuesta Metodológica 30%_x000a_Informes 30%_x000a_"/>
        <s v="Trabajo con la Plataforma de Mujeres Liderezas a nivel Regional, en el marco de la PIEG _x000a_1. Sesiones virtuales para el inicio de la conformación de la plataforma de mujeres rurales lideres a nivel regional_x000a_mujeres participan en Plataforma de liderazgo 40%_x000a_Propuesta Metodológica 30%_x000a_Informes 30%"/>
        <s v="Asesorías Organizativas a grupos Organizados de Mujeres en Defensa de los Derechos Humanos de las Mujeres, por demanda:_x000a_1. De acuerdo con la demanda al menos 2  organizaciones con 15 mujeres _x000a_2 organizaciones con al menos 15 mujeres son asesoradas 20%_x000a_Propuesta Metodológica 40%_x000a_Informes 40% "/>
        <s v="Trabajo con Mujeres Políticas:_x000a_1. Asesorias puntuales a las Comisiones Municipales de la Condición de la Mujer, de acuerdo con la demanda al menos 1 CMCM._x000a_*Considerar que unicamente hay cuatro gobiernos locales y sus planes de trabajo no han integrado nuestra asesorías_x000a_Minutas de reunión (20%)_x000a_Propuesta Metodológica (40%)_x000a_Informes (40%)"/>
        <s v="Realización de actividades conmemorativas:_x000a_1. Día Internacional de la Mujer 8 de Marzo *Foro Virtual: Mujer, trabajo y derechos de caracter Informativa, divulgación, definir plataforma virtual_x000a_2. Día Internacional para la eliminación de la violencia contra las mujeres 25 Noviembre, *Jornadas y campañas sobre Una Vida sin violencia (Radios locales Upala, Guatuso, San Carlos), utilizar FB de las redes_x000a_3. Día internacional de la Mujer Rural 15 Octubre, *Feria Virtual Buenas Prácticas de seguridad alimentaria por Mujeres Rurales (televisión)_x000a_4. Mujeres Migrantes 18 diciembre, *Campaña sobre derechos migrantes (volantes virtuales) a finales de noviembre /inicio diciembre_x000a__x000a_Registro completo de personas participantes (50%)_x000a_Coordinación inter institucional y convocatoria (30%)_x000a_Informes (20%)_x000a__x000a_"/>
        <s v="1. Coordinación institucional para llevar servicios a los territorios_x000a_1.1. Cuatro reuniones con Departamentos Técnicos_x000a_1.2. Cuatro reuniones talleres con Area Violencia_x000a_1.3. Doce reuniones de Jefaturas Regionales _x000a__x000a_2. Dirección de los procesos  regionales_x000a_2.1.Reuniones y coordinación de la Unidad Regional_x000a_2.2. Supervisión de los procesos regionales_x000a_2.3. Cuatro informes trimestrales por Unidad Regional_x000a__x000a_3. Gestión Administrativa de las Unidades Regionales_x000a_3.1  Cuatro informes de Gestión Administrativa_x000a_3.2  Cuatro sesiones de trabajo para el seguimiento de los procesos._x000a_3.3  Realización de las actividades de apoyo a la Comisión Ambiental Institucional._x000a_Minutas de reunión (20%)_x000a_Informes supervisión (40%_x000a_Informes Trimestrales (40%)"/>
        <s v="Participación para la incidencia con instituciones públicas y/o  instancias  regionales, territoriales y locales para  la defensa de los derechos de las mujeres. _x000a_1. Redes de Violencia VcM VIF: 11 Cantones_x000a_2. CIR SOCIAL_x000a_3. Comité Sectorial Agropecuario_x000a_4. Comisión Regional de Emergencias_x000a_6. Comisión Cantonal de Emergencia_x000a_7. CCCIS_x000a_8. CLAIS: Puntarenas, Garabito_x000a_9. ILAIS: Barranca, Regional,  Garabito_x000a_Propuesta metodológica y cronograma anual._x000a_Minutas de reunión._x000a_Informes de avances y cantidad de instituciones asesoradas. "/>
        <s v="Participación para la incidencia con instituciones públicas y/o  instancias  regionales, territoriales y locales para  la defensa de los derechos de las mujeres. _x000a_1. Redes de Violencia VcM VIF: 11 Cantones_x000a_2. CIR SOCIAL_x000a_3. Comité Sectorial Agropecuario_x000a_4. Comisión Regional de Emergencias_x000a_6. Comisión Cantonal de Emergencia_x000a_7. CCCIS_x000a_8. CLAIS: Puntarenas, Garabito_x000a_9. ILAIS: Barranca, Regional,  Garabito_x000a_Propuesta y cronograma anual._x000a_Minutas de reunión._x000a_Informes de avances y cantidad de instituciones asesoradas. _x000a_Gestiones administrativas._x000a_Revisión y aprobación."/>
        <s v="Sensibilización y capacitación  a  personas funcionarias en temas de derechos humano de las mujeres en general:_x000a_Propuesta teórica, metológica y cronograma anual._x000a_Informes de avances y cantidad  de personas e  instituciones capacitadas. _x000a_Gestiones administrativas._x000a_Revisión y aprobación."/>
        <s v="Atención especializada en violencia  por primera vez (con expedientes nuevo):_x000a_1. Atención psicologica_x000a_2. Atención Legal _x000a_Informes de numero de mujeres atendidas con expediente nuevo solicitado por la UPI y departamento de Violencia._x000a_Cronograma de atención._x000a_Informe anual narrativo de articulación con instituciones ."/>
        <s v="Ejecución de Avanzamos Mujeres: _x000a_1. Desarrollo de los procesos de capacitación_x000a_2, Informes final de los procesos._x000a_3. Desarrollo de 2 foros evaluativos._x000a_4. Informes de los foros evaluativos._x000a_5. Proceso de articulación: _x000a_5.1 Acciones interinstitucionales para la atención de las  necesidades e intereses de las mujeres_x000a_5.2 Procesamiento de  la información de las Fichas de Caracterización del Programa Avanzamos Mujeres. _x000a_Cantidad de mujeres capacitadas en Formación Humana (180)._x000a_Porcentaje de fichas de caracterización A y B, Planes de Vida presentadas de forma correcta._x000a_Cantidad de informes recibidos a satisfacción._x000a_Desarrollo de procesos de capacitación de calidad._x000a_Preparación de base de datos (fichas A y B, planes de vida, registro de usuarias)   Trámites administrativos presentados de manera correcta, en tiempo y forma                                              "/>
        <s v="Ejecución  de  la Estrategia de Empresariedad:_x000a_ 1. Desarrollo de Develando el Género:_x000a_1.1 Desarrollo de dos grupos al año, uno por semestre con 25 mujeres cada uno ._x000a_1.2. Informe final del proceso  _x000a_2. Acompañamiento  y seguimiento a mujeres empresarias _x000a_3. Articulación._x000a_Propuesta teórica, metológica y cronograma anual._x000a_Informes de avances y cantidad  de personas e  instituciones capacitadas. _x000a_Gestiones administrativas._x000a_Revisión y aprobación."/>
        <s v="Gestión Regional del Concurso de FOMUJERES:_x000a_1. Charlas informativas_x000a_2. Asesorías a Mujeres_x000a_3 Seguimiento a las Mujeres ganadoras: Verificación presencial o virtual, verificación  de compras, recepción de facturas, perfil inicial y final, informe final, subsanaciones, medidas correctivas, cobros y acuerdos de pagos._x000a_4. Firma de contratos._x000a_Propuesta y cronograma anual._x000a_Minutas de reunión._x000a_Informes de avances._x000a_Gestiones administrativas._x000a_Revisión y aprobación."/>
        <s v="Plataforma Local de Servicios Empresariales Pacífico Central conformada por INAMU, INA, MEIC, MAG, INDER _x000a_Propuesta y cronograma anual._x000a_Minutas de reunión._x000a_Informes de avances._x000a_Gestiones administrativas._x000a_Revisión y aprobación."/>
        <s v="Atención, información, orientación general en derechos  de las mujeres._x000a_Cantidad de mujeres atendidas y registradas según el instrumento definido para el servicio. "/>
        <s v="Desarrollo del proceso de Organización y Liderazgo_x000a_1.Ejecución de un proceso nuevo con 20 mujeres_x000a_1. Ejecución de un proceso de seguimiento con 20 mujeres del año 2020_x000a_Propuesta teórica, metológica y cronograma anual._x000a_Informes de avances y cantidad  de mujeres capacitadas. _x000a_Gestiones administrativas._x000a_Revisión y aprobación._x000a__x000a_"/>
        <s v="Trabajo con la Plataforma de Mujeres Liderezas a nivel Regional, en el marco de la PIEG _x000a_1. Sesiones de trabajo con 20 mujeres _x000a_Propuesta y cronograma anual._x000a_Minutas de reunión._x000a_Informes de avances._x000a_Gestiones administrativas._x000a_Revisión y aprobación."/>
        <s v="Trabajo con Mujeres Políticas:_x000a_1. 3 Asesorías puntuales a las Comisiones Municipales de la Condición de la Mujer, de acuerdo con la demanda al menos 2 CMCM._x000a_Propuesta y cronograma anual._x000a_Minutas de reunión._x000a_Informes de avances._x000a_Gestiones administrativas._x000a_Revisión y aprobación._x000a__x000a_"/>
        <s v="Aseorías Organizativas a grupos Organizados de Mujeres en Defensa de los Derechos Humanos de las Mujeres, por demanda:_x000a_1. De acuerdo con la demanda almenos 2  organizaciones con 15 mujeres  _x000a_Propuesta y cronograma anual._x000a_Minutas de reunión._x000a_Informes de avances._x000a_Gestiones administrativas._x000a_Revisión y aprobación._x000a_"/>
        <s v="Realización de Actividades  conmemorativas:_x000a_1. Dia internacional de la Mujer 8 de Marzo _x000a_2. Día Internacional para la eliminación de la violencia contra las mujeres 25 Noviembre_x000a_3. Dia internacional de la Mujer Rural 15 de octubre_x000a__x000a_Cantidad de mujeres que participan en la actividad._x000a_Prpuesta Técnica y diseño Metológico._x000a_Gestiones Administrativas._x000a_Aprobación y acompañamiento._x000a__x000a_"/>
        <s v=" 1. Coordinación institucional para llevar servicios a los territorios_x000a_1.1. Cuatro reuniones con Departamentos Técnicos_x000a_1.2. Cuatro reuniones talleres con Área Violencia_x000a_1.3. Doce reuniones de Jefaturas Regionales_x000a_2. Dirección de los procesos  regionales_x000a_2.1.Reuniones y coordinación de la Unidad Regional._x000a_2.2. Supervisión de los procesos regionales._x000a_2.3. Cuatro informes trimestrales por Unidad Regional_x000a_3. Gestión Administrativa de las Unidades Regionales_x000a_3.1  Cuatro informes de Gestión Administrativa_x000a_3.2  Cuatro sesiones de trabajo para el seguimiento de los procesos._x000a_3.3  Realización de las actividades de apoyo a la Comisión Ambiental Institucional."/>
        <s v="Gestión del archivo institucional de UCRI en físico y digital_x000a_El archivo CRI se encuentra al día y de acuerdo a lo establecido en la tabla de plazos."/>
        <s v="Apoyar la representación de la Experta de Costa Rica ante el CEVI de MESECVI"/>
        <s v="Presentar  informes y otros documentos sobre el estado actual de los compromisos institucionales internacionales adquiridos ante organismos internacionales"/>
        <s v="Capacitar en gestión de la cooperación internacional con enfoque de género al Sistema Nacional de Enlaces de Cooperación Internacional compuesto por 65 instituciones"/>
        <s v="Participar en comisiones nacionales de seguimiento a compromisos institucionales internacionales"/>
        <s v="Coordinar la realización de intercambios de buenas prácticas entre el INAMU de Costa Rica y otros países de la región latinoamericana y el Caribe en pieg y planovi"/>
        <s v="Asegurar el pago de las cuotas de asociación a COMMCA"/>
        <s v="Asegurar el pago de las cuotas de asociación a ONU Mujeres"/>
        <s v="Coordinar la negociación de proyectos de cooperación internacional que apoyen el cumplimiento de los objetivos institucionales"/>
        <s v="2. Hacer recomendaciones a la Unidad de Comunicación sobre información nueva que pueda ser subida al sitio de Red de Transparencia. "/>
        <s v="Asegurar el pago de viáticos de personas para representar al Instituto Nacional de las Mujeres en  espacios de coordinación bilateral, y multilateral."/>
        <s v="Coordinar la publicación digital de un manual interno de la gestión de la cooperación internacional"/>
        <s v="1._x0009_Recepción, envío, registro, control de documentos._x000a_2._x0009_Estructuración anual del archivo de gestión, físico y electrónico._x000a_3._x0009_Clasificación de documentos de acuerdo con el cuadro de clasificación documental institucional._x000a_4._x0009_Ordenación cronológica ascendente los documentos._x000a_5._x0009_Identificación de documentos, carpetas y cajas con documentos en soporte papel._x000a_6._x0009_Identificación, codificación e ingreso de metadatos para los documentos y carpetas electrónicos. _x000a_7._x0009_Confeccionar y/o complementar la información de las solicitudes de valoración parcial de documentos que se requieran._x000a_8._x0009_Confeccionar y/o complementar la información de la tabla de plazos de conservación de documentos de la dependencia (las que no tienen una aprobada). Incluye la tabla de plazos, o apartado, para los documentos de las comisiones o comités que pertenecen a ella.   _x000a__x000a_9._x0009_Identificación y medición de series documentales para solicitudes de valoración._x000a_10._x0009_Identificación y medición de series documentales para tablas de plazo de conservación de documentos._x000a_11._x0009_Selección de documentos para eliminar._x000a_12._x0009_Depuración de documentos autorizados por el CISED para eliminar o transferir._x000a_13._x0009_Participar en la trituración de documentos, previamente autorizados por el CISED._x000a_14._x0009_Aplicar tratamiento de conservación preventiva aplicada a los documentos que se custodian (limpieza, condiciones ambientales, etc.)_x000a_15._x0009_Asesorías, acompañamiento y capacitación al personal de la dependencia en la gestión interna de los documentos._x000a_16._x0009_Participar en las actividades de capacitación organizadas por el Archivo Central institucional, o por otras instituciones._x000a_17._x0009_Aporte a la formulación de procedimientos internos de la dependencia, relacionados con la gestión de la documentación._x000a_18._x0009_Supervisión, a lo interno de la dependencia, sobre la debida aplicación de la normativa archivística institucional existente._x000a_19._x0009_Implementación de recomendaciones emanadas por el Archivo Central Institucional y realizar el informe de acciones correctivas.  "/>
        <s v="Un curso anual virtual dirigido al funcionariado público coordinado por ST-PIEG, ST-PLANOVI, CIPV_x000a_y GPP con colaboración temática de otros departamentos técnicos. "/>
        <s v="Proceso Coordinación y Articulación interinstitucional: Sesiones de asesoría técnica y acompañamiento a las instituciones e instancias responsables de las acciones inscritas en el Plan de Acción 2919-2022 (al menos 70 sesiones)._x000a_Cada funcionaria atenderá entre 18 y 19 instituciones cada una"/>
        <s v="Proceso Coordinación y Articulación interinstitucional: Seguimiento de la PIEG y del Plan de Acción 2019-2022 por parte de la Comisión Política de Alto Nivel de la PIEG  (al menos 1 sesión ordinaria al año)._x000a_Cada funcionaria atenderá entre 18 y 19 instituciones cada una"/>
        <s v="Proceso Coordinación y Articulación interinstitucional: Sesiones para el  seguimiento de la PIEG y Plan de Acción 2019-2022 por parte de la Comisión Técnica Interinstitucional  PIEG  (al menos 5 sesiones ordinarias bimensuales al año)._x000a_Cada funcionaria atenderá entre 18 y 19 instituciones cada una"/>
        <s v="Proceso Coordinación y Articulación interinstitucional: Sesiones de seguimiento de la PIEG y el Plan de acción con las Areas Técnicas del INAMU para acompañar y orientar la ejecución de las acciones de manera coordinada, a nivel interno y  externo (con  instituciones ejecutoras de la PIEG). Al menos 12 sesiones ordinarias al año._x000a_Cada funcionaria atenderá entre 18 y 19 instituciones cada una"/>
        <s v="Proceso Gestión de la PIEG 2018-2030 y sus Planes de Acción: Campaña sobre la PIEG 2018-2030, planes de acción y avances de la política en diversos medios de comunicación, en los ámbitos nacionales, regionales y locales (acciones coordinadas con Unidad de Prensa INAMU)._x000a_Cada funcionaria atenderá entre 18 y 19 instituciones cada una"/>
        <s v="Proceso Gestión de la PIEG 2018-2030 y sus Planes de Acción: Actualización y ampliación del Modelo de Gestión de la PIEG 2018-2030 y sus principios orientadores, integrando los niveles nacionales, regionales, locales._x000a_Cada funcionaria atenderá entre 18 y 19 instituciones cada una"/>
        <s v="Proceso Gestión de la PIEG 2018-2030 y sus Planes de Acción: Difusión de los resultados del Plan de Acción de la PIEG, dirigida a sociedad civil (grupos de mujeres), representantes de instituciones, empresas privadas, gobiernos locales (al menos dos actividades)      _x000a_Cada funcionaria atenderá entre 18 y 19 instituciones cada una                                                                                                                                                                                                               _x000a_"/>
        <s v="Proceso Seguimiento y Evaluación: Actualización del sistema de seguimiento por medio de la plataforma informática:  incluye asesoría técnica con instituciones ejecutoras de PIEG y PLANOVI, para  incorporación de datos vinculados al avances de las metas de los Planes de Acción (Seguimiento de Políticas PIEG-PLANOVI, con base en INFORME Nro. DFOE-SOC-IF-00021-2018 de la CGR y recomendaciones 1 y 2 Evaluación PIEG 2007-2017)._x000a_Cada funcionaria atenderá entre 18 y 19 instituciones cada una"/>
        <s v="Proceso seguimiento a la aplicación de las disposiciones de la Contraloría: Generación de insumos para el diseño y aplicación de lineamientos técnicos para el seguimiento de las políticas nacionales de igualdad de género (PIEG, PLANOVI) y de su vinculación al seguimiento de los ODS/ODS 5. Disposiciones CGR 4.8; 4.9, 4.10, 4.11._x000a_Cada funcionaria atenderá entre 18 y 19 instituciones cada una"/>
        <s v="Elaboración de dos procedimientos para fortalecer el funcionamiento y proceso de seguimiento de las instancias de coordinación y seguimiento de la PIEG: ST PIEG, CTI PIEG y CPAN. _x000a_Cada funcionaria atenderá entre 18 y 19 instituciones cada una"/>
        <s v="Proceso Seguimiento y Evaluación:  Elaboración y divulgación de informes anuales de cumplimiento de las metas del Plan de Acción 2019-2022. _x000a_Cada funcionaria atenderá entre 18 y 19 instituciones cada una"/>
        <s v="Proceso Gestión de la PIEG 2018-2030 y sus Planes de Acción: Sesiones de seguimiento de la PIEG y el Plan de acción con instituciones e instancias regionales y con las Unidades Regionales del INAMU para brindar asesoría técnica, orientar y acompañar la implementación de modelo de gestión en el ámbito regional (al menos 18 sesiones en total)._x000a_Cada funcionaria atenderá entre 18 y 19 instituciones cada una"/>
        <s v="Seguimiento y Evaluación al cumplimiento de las metas del Plan de Acción 2019-2022: Tres foros de rendición de cuentas (al menos 2 regionales), incluyendo medidas de mejora para el logro de los objetivos en el marco del plan de acción.  (incluye participación de sociedad civil, instituciones involucradas y personas expertas según eje).  _x000a_Cada funcionaria atenderá entre 18 y 19 instituciones cada una"/>
        <s v="Cooperación técnica para la formulación, ejecución, monitoreo y rendición de cuentas de políticas públicas para la Igualdad de Género de la Provincia de Santa Fe de Argentina (Programa de Cooperación Triangular Costa Rica-España IV Fase, Secretaría de Género de la Gobernación de la provincia de Santa Fe)_x000a_Cada funcionaria atenderá entre 18 y 19 instituciones cada una"/>
        <s v="Elaboración y actualización de una base de datos institucional de todas aquellas personas clave y contactos de las_x000a_instituciones públicas. Lo anterior,  en el marco del plan de mejora de control interno y SEVRI_x000a_Cada funcionaria atenderá entre 18 y 19 instituciones cada una"/>
        <s v="Atención de la línea 800INAMUCR: Equipo atiende llamadas de la línea 800 según demanda y con base en un rol de trabajo determinado. _x000a_"/>
        <s v="Proceso Seguimiento y Evaluación: Elaboración de indicadores de resultado de la PIEG 2018-2030, Coordinación interinstitucional y gestiones para la definición de indicadores (se valorará la asesoría de algún ente de cooperación internacional)._x000a_Cada funcionaria atenderá entre 18 y 19 instituciones cada una"/>
        <s v="Participación en reuniones y comisiones internas, asesorías técnicas y elaboración de informes y/o criterios, en instancias internas (comisiones) y externas, relacionadas con el cumplimiento de los compromisos internacionales para la igualdad, tales como: CEDAW, Montevideo, Beijing, Cancillería, Despacho, otros, así como reuniones internas de la Unidad ST PIEG. _x000a_"/>
        <s v="Gestionar las prorrogas correspondientes  ante la proveeduría institucional al vencimiento de los contratos de alquiler._x000a_Tramitar los pagos de alquiler mensualmente ante la proveeduria._x000a_Con respecto al traslado de la unidad regional chorotega se requiere:_x000a_Estudio de mercado de edificios disponibles en la zona _x000a_Tramitar avalúo del inmueble_x000a_Gestionar la contratacion correspondiente ante la proveeduria_x000a__x000a_"/>
        <s v="Participar en reuniones de coordinacion del diseño del servicio administrado"/>
        <s v="Realizar el registro _x000a_Realizar las gestiones pertinentes con los ejecutivos de cuenta de la institución publica.(AYA)_x000a_Tramites de pago_x000a_"/>
        <s v="Realizar el registro _x000a_Realizar las gestiones pertinentes con los ejecutivos de cuenta de la institución publica.(ICELEC, CNFL)_x000a_Tramites de pago_x000a_"/>
        <s v="Registrar las factura del SICE_x000a_Realizar el pago_x000a_hacer coordinacion con el agente de cuenta del ICE TELECOMUNICACIONES SOBRE la necesidad de diferentes servicios_x000a_Participar en cualquier proyecto que en coordinacion con la unidad de informatica se tenga"/>
        <s v="Realizar la contratacion correspondiente ante la proveeduria"/>
        <s v="Autorizar solicitud y requisitos del pago de servicios urbanos"/>
        <s v="Recibir trabajos, revisar boleta que este confeccionada correctamente y que tenga contenido presupuestario y autorizar el trabajo_x000a_"/>
        <s v="Servicio de Mundanza para uso de todas las Sedes (incluye la reubicación del Centro de Atención del Caribe mientras se desarrollan las obras de construcción)"/>
        <s v="Gestionar contratacion administrativa ante la proveeduria"/>
        <s v="Gestionar la contratacion correspondiente ante la proveeduria_x000a_Gestionar el tramite de pago correspondiente_x000a_Supervision, control y seguimiento  de contrat"/>
        <s v="Sacar citas de revisión tecnica_x000a_Coordinar con las oficinas regionales y choferes para llevar los vehiculos a revision tecnica._x000a_Tramitar pagos correspondientes,"/>
        <s v="Gestionar pago de taxis _x000a_Revision del procedimiento de pago de taxis"/>
        <s v="Revision de anticipos y liquidacion de viaticos dentro del pais_x000a_Asignacion de giras_x000a_"/>
        <s v="Actualizacion de polizas_x000a_Coordinacion, consultas de polizas_x000a_Tramite de pago de polizas"/>
        <s v="Mantenimiento Correctivo y preventivo de las instalaciones  del INAMU_x000a_Canalizar y coordinar solicitudes de trabajos de mantenimiento en edificio SIGMA_x000a_Revision de trabajos de mantenimiento"/>
        <s v="Mantenimiento Correctivo y preventivo de los equipos_x000a_Canalizar y coordinar solicitudes de trabajos de mantenimiento en edificio SIGMA_x000a_Revision de trabajos de mantenimiento"/>
        <s v="Gestionar ante el departamento de exenciones del Ministerio de hacienda, la exoneracion del impuesto  a la propiedad de los vehiculos institucionales. _x000a_Tramitar la exencion de ser necesario ante la Direccion general de Tributacion Directa para la aplicacion de la exoneracion a tiempo y dar seguimiento de que se aplique en el INS para pagar a tiempo los marchamos."/>
        <s v="Abrir expediente del caso_x000a_Pasarlo a Recursos Humanos_x000a_Tramitar lo correspondiente con legal y Juzgado de Transito_x000a_Gestionar pago del deducible si amerita"/>
        <s v="Compra de combustible_x000a_Gestion de compra ante la proveeduría, sicop"/>
        <s v="Realizar vale de caja chica para la compra de materiales que corresponda para proceder con reparaciones menores de los diferentes edificios del INAMU"/>
        <s v="Gestionar la contratacion correspondiente ante el area de proveeduria_x000a_Coordinar las giras para que los operadores de equipo movil procedan a concretar cada uno la entrega de los uniformes"/>
        <s v="Autorizar el uso del contenido presupuestario cuando se requiere"/>
        <s v="Hacer una revision de la oferta de mercado de acuerdo a las necesidades institucionales._x000a_Coordinar con los proveedores posible entrega de muestras o fotos del articulo o bien_x000a_cotizar el bien para tomar la mejor decision_x000a_Elaborar el vale de caja chica_x000a_Recibir el bien_x000a_Hacer la liquidacion de caja chica"/>
        <s v="Realizar el registro  y conciliar saldo con versatec de las comisiones por servicios_x000a_Tramites de pago_x000a_"/>
        <s v="Representación institucional en Comisión Mujeres del Bicentenario (coordinada por Casa Presidencial)"/>
        <s v="Acciones de planificación anual. _x000a_12 reuniones con el equipo de la Unidad de Documentación para seguimiento al plan operativo._x000a_Zelenia Rodríguez M. 100% de las acciones de seguimiento realizadas. _x000a_Diana Carmona D. 100% de asistencia a las reuniones de planificación programadas._x000a_ Priscilla Cascante A. 100% de asistencia a las reuniones de planificación programadas."/>
        <s v="Actividades culturales (Día del Libro y  Reto de lectura)._x000a_Zelenia Rodríguez M.: 100% de las acciones de seguimiento realizadas. _x000a_Priscilla Cascante A. 100% de la actividad del Día del Libro realizada._x000a_Diana Carmona D. 100% de la actividad del Reto de Lectura realizada."/>
        <s v="Ciclo de cine especializado en género y derechos humanos (tres actividades)._x000a_Zelenia Rodríguez M. 100% de las acciones de seguimiento realizadas. _x000a_Priscilla Cascante A. 100% del ciclo de cine realizado"/>
        <s v="Prestación de servicios virtuales especializados de información. _x000a_Zelenia Rodríguez M. 100% de las acciones de seguimiento realizadas. _x000a_Priscilla Cascante A. 100% de las atenciones de los servicios virtuales realizadas. _x000a_Diana Carmona D. 100% de las atenciones de los servicios virtuales realizadas."/>
        <s v="Prestación de servicios virtuales especializados de información._x000a_Zelenia Rodríguez M. 100% de las acciones de seguimiento realizadas. _x000a_Priscilla Cascante A. 100% de las atenciones de los servicios virtuales realizadas. _x000a_Diana Carmona D. 100% de las atenciones de los servicios virtuales realizadas."/>
        <s v="Producción de alertas, boletines temáticos, bibliográficos e informativos especializados en género y derechos humanos de las mujeres._x000a_Diana Carmona D. 280 alertas, boletines temáticos, bibliográficos e informativos. _x000a_Priscilla Cascante A. 40 boletines informativos._x000a_Zelenia Rodríguez M. 100% de las acciones de seguimiento realizadas."/>
        <s v="Prestación de servicios presenciales especializados de información._x000a_Zelenia Rodríguez M. 100% de las acciones de seguimiento realizadas. _x000a_Priscilla Cascante A. 100% de las atenciones presenciales realizadas._x000a_ Diana Carmona D. 100% de las atenciones presenciales realizadas."/>
        <s v="Prestación de servicios presenciales especializados de información._x000a_Zelenia Rodríguez M. 100% de las acciones de seguimiento realizadas. _x000a_Priscilla Cascante A. 100% de las atenciones de los servicios presenciales realizadas._x000a_ Diana Carmona D. 100% de las atenciones de los servicios presenciales realizadas."/>
        <s v="Alfabetización informacional: Curso Estrategias para la búsqueda de Información y Dos charlas sobre uso de Ebsco. _x000a_Zelenia Rodríguez M. 100% de las acciones de seguimiento realizadas. _x000a_Priscilla Cascante A. 100% de ejecución del curso Estrategias para la búsqueda de información y las charlas sobre el uso de Ebsco."/>
        <s v="Campaña de fomento de la literatura mundial (Reto de lectura y cápsulas informativas promoviendo la campaña)_x000a_Zelenia Rodríguez M. 100% de las acciones de seguimiento realizadas. _x000a_Diana Carmona D. 100% de ejecución de la campaña de fomento de la literatura mundial."/>
        <s v="Entrega técnica virtual en Puntarenas. Cantón de Corredores, Distrito Corredores – Unidad Regional Coto – MEP y Cantón de Buenos Aires, Distrito Buenos Aires – Unidad Regional Grande de Térraba – MEP_x000a_Zelenia Rodríguez M. 100% de las acciones de seguimiento realizadas. _x000a_Priscilla Cascante A. 100% de ejecución de la entrega técnica."/>
        <s v="Entrega de la producción editorial institucional en las bibliotecas públicas oficiales, municipales y comunales, y el Foro de Mujeres del INAMU._x000a_Zelenia Rodríguez M. 100% de las acciones de seguimiento realizadas. _x000a_Priscilla Cascante A. 100% de ejecución de la etrega de la producción editorial institucional."/>
        <s v="Participación en una feria de derechos humanos de las mujeres_x000a_Zelenia Rodríguez M. 100% de las acciones de seguimiento realizadas. _x000a_Diana Carmona D. 100% de participación en una feria."/>
        <s v="Organización sistemática de la información especializada en género y derechos humanos de las mujeres de acuerdo a las normas documentales de procesamientos técnicos. _x000a_Zelenia Rodríguez M. 100% de las acciones de seguimiento realizadas. _x000a_Diana Carmona D. 100% de ejecución de la organización de la información realizada._x000a_Priscilla Cascante A. 100% de la ejecución de la orgaización de la informción realizada."/>
        <s v="Seguimiento a la actualización y mantenimiento del Sistema de Gestión Documental -SIDOC- y a las acciones inscritas en el Plan Estratégico de Tecnologías de Información. (Sistema de Administración de Bibliotecas)_x000a_Zelenia Rodríguez M. 100% de las acciones de seguimiento realizadas. _x000a_Diana Carmona D. 100% de ejecución de la actualización y mantenimiento del SIDOC._x000a_Priscilla Cascante A. 75% de ejecución de la actualización y mantenimiento del SIDOC."/>
        <s v="Apoyo al proceso de publicación de materiales bibliográficos y digitales institucionales._x000a_Zelenia Rodríguez M. 100% de las acciones de seguimiento realizadas. "/>
        <s v="Redes sociales posteos sobre los productos de información publicados por el CEDOC. 5 posteos (7 mil alcances)   _x000a_Zelenia Rodríguez M. 100% de las acciones de seguimiento realizadas. _x000a_Diana Carmona D. 100% de ejecución de los posteos sobre los productos de información publicados por el CEDOC."/>
        <s v="Una campaña de comunicación virtual  en redes sociales en Derechos Humanos de las mujeres y prevención de VcM, con énfasis en las temáticas abordados por todos los departamentos técnicos._x000a_Una campaña virtual - redes sociales- en DH de las mujeres ejecutada"/>
        <s v="Organización de 3 reuniones de la Subcomisión CEDAW. _x000a_Xiomara Castro Chaves: 100% de reuniones de la Subcomisión CEDAW realizadas. _x000a_Mayra Brown Vargas: 100% de tareas ejecutadas para la organización de 1 reunión de la Subcomisión CEDAW._x000a_Anna Matteucci Wo Ching: 100% de tareas ejecutadas para la organización de 1 reunión de la Subcomisión CEDAW.   _x000a_Evelyn Piedra Rodríguez: 100% de tareas ejecutadas para la organización de 1 reunión de la Subcomisión CEDAW."/>
        <s v="Organización de 3 reuniones de la Plataforma Interinstitucional CEDAW. _x000a__x000a_Xiomara Castro Chaves: 100% de acciones de seguimiento ejecutadas. _x000a_Mayra Brown Vargas: 100% de tareas ejecutadas para la organización de 1 reunión de la Plataforma Interinstitucional CEDAW._x000a_Anna Matteucci Wo Ching: 100% de tareas ejecutadas para la organización de 1 reunión de la Plataforma Interinstitucional  CEDAW.   _x000a_Evelyn Piedra Rodríguez: 100% de tareas ejecutadas para la organización de 1 reunión de la Plataforma Interinstitucional CEDAW."/>
        <s v="Un curso anual virtual dirigido al funcionariado público (ST-PIEG, ST-PLANOVI, OFIM, UPEG, entre otras)  en coordinación con CIPV y GPP_x000a_Un curso anual de Politicas Públicas con Perspectiva de Género y Derechos Humanos de las Mujeres en tiempos de Pandemia."/>
        <s v="Atención de la línea 800-INAMU (la meta es un número aproximado, pensando en que atiendan a 4 mujeres por díax27 días al año. Al mes solamente atienden la línea 2 días)  _x000a_Xiomara Castro Chaves: 100% de acciones de seguimiento ejecutadas. _x000a_Mayra Brown Vargas: 90% de participación en la atención telefónica de la línea 800-INAMU._x000a_Evelyn Piedra Rodríguez: 10% de participación en la atención telefónica de la línea 800-INAMU."/>
        <s v="Acciones de planificación anual (12 reuniones con el equipo de la Unidad de Investigación para seguimiento al plan operativo)._x000a_Xiomara Castro Chaves: 100% de acciones de seguimiento. "/>
        <s v="Actualización de la sección web Casa de las Mujeres, mediante la incorporación de notas digitales sobre la historia del INAMU contada por las propias funcionarias de la institución.  _x000a_Xiomara Castro Chaves: 100% de acciones de seguimiento ejecutadas. _x000a_Zelenia Rodríguez Morales: 100% de acciones de seguimiento ejecutadas. _x000a_Evelyn Piedra Rodríguez: 100% de tareas ejecutadas para la actualización de la sección web Casa de las Mujeres, mediante la incorporación de notas digitales sobre la historia del INAMU.  _x000a_Diana Carmona Díaz: 100% de tareas ejecutadas para la actualización de la sección web Casa de las Mujeres, mediante la incorporación de notas digitales sobre la historia del INAMU. "/>
        <s v="Presentación oficial de resultados de la investigación “Participación política y comunidad: mujeres ejerciendo ciudadanía para el desarrollo local” (100 personas)._x000a_Xiomara Castro Chaves: 100% de acciones de seguimiento ejecutadas. _x000a_Mayra Brown Vargas: 100% de tareas ejecutadas para la presentación oficial de resultados de la investigación “Participación política y comunidad: mujeres ejerciendo ciudadanía para el desarrollo local”."/>
        <s v="Presentación oficial de resultados de la investigación “Participación política y comunidad: mujeres ejerciendo ciudadanía para el desarrollo local” (100 personas mismas de la fila 11)._x000a_Xiomara Castro Chaves: 100% de acciones de seguimiento ejecutadas. _x000a_Mayra Brown Vargas: 100% de tareas ejecutadas para la presentación oficial de resultados de la investigación “Participación política y comunidad: mujeres ejerciendo ciudadanía para el desarrollo local”."/>
        <s v="Conducción de transmisiones en vivo (facebook live) del INAMU sobre variedad de temas según prioridad institucional. _x000a_Xiomara Castro Chaves: 100% de acciones de seguimiento ejecutadas. _x000a_Mayra Brown Vargas: 100% de participación en transmisiones en vivo según solicitud de la Unidad de Comunicación.  "/>
        <s v="Difusión digital de la investigación “Participación política y comunidad: mujeres ejerciendo ciudadanía para el desarrollo local&quot;, entre contactos clave institucionales (vía whatsapp, correo electrónico, redes sociales) (250 personas, incluídas las 100 de la fila 11)._x000a_Xiomara Castro Chaves: 100% de acciones de seguimiento ejecutadas. _x000a_Anna Matteucci Wo Ching: 100% de tareas ejecutadas para la difusión digital de la investigación “Participación política y comunidad: mujeres ejerciendo ciudadanía para el desarrollo local”. "/>
        <s v="Posteos con información clave de la investigación “Participación política y comunidad: mujeres ejerciendo ciudadanía para el desarrollo local” (5 posteos) (1500 alcances por posteo, total: 7500 personas alcanzadas)._x000a_Xiomara Castro Chaves: 100% de acciones de seguimiento ejecutadas._x000a_Anna Matteucci Wo Ching: 100% de tareas ejecutadas para la publicación de 5 posteos sobre la investigación “Participación política y comunidad: mujeres ejerciendo ciudadanía para el desarrollo local”.  "/>
        <s v="Presentación virtual de resultados de la investigación “Afectaciones por COVID-19 que reportan las mujeres que acuden al INAMU”, vía facebook live (alcance 200 personas)._x000a_Xiomara Castro Chaves: 100% de acciones de seguimiento ejecutadas. _x000a_Mayra Brown Vargas: 100% de tareas ejecutadas para la presentación virtual de resultados de la investigación “Afectaciones por COVID-19 que reportan las mujeres que acuden al INAMU”. "/>
        <s v="Difusión digital de la investigación “Afectaciones por COVID-19 que reportan las mujeres que acuden al INAMU&quot;, entre contactos clave institucionales (vía whatsapp, correo electrónico, redes sociales) (350 personas, incluídas las 200 de la fila 17)._x000a_Xiomara Castro Chaves: 100% de acciones de seguimiento ejecutadas. _x000a_Mayra Brown Vargas: 100% de tareas ejecutadas para la difusión digital de la investigación “Afectaciones por COVID-19 que reportan las mujeres que acuden al INAMU”. "/>
        <s v="Ejecución de la IV Encuesta Nacional de Percepción de los Derechos Humanos de las Mujeres en Costa Rica (IV ENPEDEMU)._x000a_Xiomara Castro Chaves: 100% de acciones de seguimiento ejecutadas. _x000a_Evelyn Piedra Rodríguez: 100% de tareas ejecutadas para la implentación de la IV ENPEDEMU. "/>
        <s v="1 Elaboración VIII Informe periódico CEDAW_x000a_Xiomara Castro Chaves: 100% de acciones de seguimiento ejecutadas.  _x000a_Mayra Brown Vargas: 100% de acciones de apoyo ejecutadas para la elaboración del VIII informe periódico CEDAW._x000a_Anna Matteucci Wo Ching: 100% de acciones de apoyo ejecutadas para la elaboración del VIII informe periódico CEDAW.   _x000a_Evelyn Piedra Rodríguez: 100% de acciones de apoyo ejecutadas para la elaboración del VIII informe periódico CEDAW."/>
        <s v="Seguimiento a observaciones del Comité CEDAW._x000a_Xiomara Castro Chaves: 100% de acciones de seguimiento ejecutadas.  _x000a_Mayra Brown Vargas: 100% de acciones de apoyo ejecutadas para la elaboración del VIII informe periódico CEDAW. _x000a_Anna Matteucci Wo Ching: 100% de acciones de apoyo ejecutadas para la elaboración del VIII informe periódico CEDAW.   _x000a_Evelyn Piedra Rodríguez: 100% de acciones de apoyo ejecutadas para la elaboración del VIII informe periódico CEDAW.   "/>
        <s v="Seguimiento a la implementación de la Agenda de Investigación 2021._x000a_Xiomara Castro Chaves: 100% de acciones de seguimiento ejecutadas. _x000a_Mayra Brown Vargas: 100% de acciones requeridas ejecutadas._x000a_Anna Matteucci Wo Ching: 100% de acciones requeridas ejecutadas._x000a_Evelyn Piedra Rodríguez: 100% de acciones requeridas ejecutadas."/>
        <s v="Edición y diseño para la publicación digital de la investigación “Participación política y comunidad: mujeres ejerciendo ciudadanía para el desarrollo local”. _x000a_Xiomara Castro Chaves: 100% de acciones de seguimiento ejecutadas. _x000a_Anna Matteucci Wo Ching: 100% de tareas ejecutadas para la publicación digital de la investigación “Participación política y comunidad: mujeres ejerciendo ciudadanía para el desarrollo local”. "/>
        <s v="1 Informe final de la investigación sobre “Afectaciones por COVID-19 que reportan las mujeres que acuden al INAMU”._x000a_Xiomara Castro Chaves: 100% de acciones de seguimiento ejecutadas._x000a_Anna Matteucci Wo Ching: 100% de tareas ejecutadas relacionadas con el informe final de la investigación &quot;Afectaciones por COVID-19 que reportan las mujeres que acuden al INAMU&quot;._x000a_Mayra Brown Vargas: 100% de tareas ejecutadas relacionadas con el informe final de la investigación &quot;Afectaciones por COVID-19 que reportan las mujeres que acuden al INAMU&quot;._x000a_Evelyn Piedra Rodríguez: 100% de tareas ejecutadas relacionadas con el informe final de la investigación &quot;Afectaciones por COVID-19 que reportan las mujeres que acuden al INAMU&quot;."/>
        <s v="Edición y diseño para la publicación digital de la investigación “Afectaciones por COVID-19 que reportan las mujeres que acuden al INAMU”. _x000a_Xiomara Castro Chaves: 100% de acciones de seguimiento ejecutadas. _x000a_Mayra Brown Vargas: 100% de tareas ejecutadas para la publicación digital de la investigación “Afectaciones por COVID-19 que reportan las mujeres que acuden al INAMU”. "/>
        <s v="1 Elaboración de Hojas informativas con datos clave de la investigación sobre &quot;Afectaciones por COVID-19 que reportan las mujeres que acuden al INAMU&quot;, para difundir en 2022._x000a_Xiomara Castro Chaves: 100% de acciones de seguimiento ejecutadas. _x000a_Mayra Brown Vargas: 100% de tareas ejecutadas para la elaboración de Hojas informativas con datos clave de la investigación sobre &quot;Afectaciones por COVID-19 que reportan las mujeres que acuden al INAMU&quot;._x000a_Anna Matteucci Wo Ching: 100% de tareas ejecutadas para la elaboración de Hojas informativas con datos clave de la investigación sobre &quot;Afectaciones por COVID-19 que reportan las mujeres que acuden al INAMU&quot;._x000a_Evelyn Piedra Rodríguez: 100% de tareas ejecutadas para la elaboración de Hojas informativas con datos clave de la investigación sobre &quot;Afectaciones por COVID-19 que reportan las mujeres que acuden al INAMU&quot;."/>
        <s v="1 Informe de análisis de resultados de la IV ENPEDMU._x000a_Xiomara Castro Chaves: 100% de acciones de seguimiento ejecutadas. _x000a_Evelyn Piedra Rodríguez: 1 informe de análisis de resultados de la IV ENPEDEMU finalizado. "/>
        <s v="Sistematización y análisis de resultados de la Encuesta en línea sobre Corresponsabilidad Social de los Cuidados en el contexto de la emergencia nacional por COVID-19, aplicada por la Unidad de Investigación en 2020. _x000a_Xiomara Castro Chaves: 100% de acciones de seguimiento ejecutadas. _x000a_Mayra Brown Vargas: 100% de tareas ejecutadas para la sistematización y análisis de resultados de la Encuesta en línea sobre Social de los Cuidados en el contexto de la emergencia nacional por COVID-19, aplicada por la Unidad de Investigación en 2020. "/>
        <s v="Adquirir los Sistemas de Información y Herramientas necesarias para las Dependencias Técnicas y Administrativas "/>
        <s v="Adquirir los Sistemas de Información y Herramientas necesarias para las Dependencias Técnicas y Administrativas _x000a_Sustituir el actual sistema de gestión financiero administrativo obsoleto por el SIPGAF y adquirir los siguientes sistemas: Cursos Interactivos para la plataforma Aprende Conmigo, Sistema Registro Único de atención a las Mujeres, Sistema para la Unidad de Documentación"/>
        <s v="Arrendar Equipo de cómputo y de impresión para sustituir el equipo obsoleto "/>
        <s v="Contratar lo  servicios de mantenimiento a los servicios de TI_x000a_Contratar el  mantenimiento de servicios de TI, físicos, garantías y carepacks."/>
        <s v="Adquirir el 100% de las licenicas y herramientas  de los equipos de cómputo y dispositivos de comunicación, para el desempeño de las labores y en cumplimiento de la normativa vigente."/>
        <s v="Adquisición de repuestos Institucionales para el Soporte Técnico y contratación de Redes"/>
        <s v="Adquirir los suministros y Repuestos por demanda, según sustitución de partes de las Impresoras a Nivel Institucional."/>
        <s v="Adquirir equipo básico para el funcionamiento del DATACENTER y Red de Comunicaciones"/>
        <s v="Contratar los servicios de capacitación para el personal de la UIN"/>
        <s v="Realizar 03 cursos de capacitación en tecnologías de información y dos visitas a todas las oficinas para serguimiento y supervisión del servicio técnico."/>
        <s v="Ejecución de tiempo extraordinario para labores técnicas informáticas que requieren ejecutarse en tiempo no hábil_x000a_Tiempo extraordinario ejecutado"/>
        <s v="Capacitar mediante 12 cursos al 30% del personal  en las herramientas tecnológicas existentes en el INAMU."/>
        <s v="Eje 4: Revisión de proyectos de ley y elaboración de criterios_x000a__x000a_2 cada una"/>
        <s v="Eje 5. Seguimiento a la Implementación de una estrategia inter-institucional para el impulso de la aplicación efectiva de la Ley sobre Relaciones Impropias.Atención a 10 cantones."/>
        <s v="Eje 1. Seguimiento a procesos de capacitación y asesoría a ICT,  Colegio de Periodistas, MICITT y otras (acción 1.2.2.3 Planovi)"/>
        <s v="Ejes 1 y 2. Implementación de un taller virtual de formadores a nivel regional dirigido a 2 personas de las redes de los 14 cantones priorizados por medios virtuales (acción 1.2.2.3 Planovi)"/>
        <s v="Eje 2. Asesoramiento técnico y capacitación al Instituto Nacional de Paraguay para la elaboración de una Política Nacional de VcM con un eje sobre Masculinidades en el marco del Programa de Cooperación Triangular Costa Rica - España_x000a_CAPACITACIÓN AL INSTITUTO "/>
        <s v="Eje 2. Coordinación y seguimiento para el desarrollo del programa de formación al personal del INAMU sobre contenidos del eje 2 de la Política Nacional -Masculinidades. (acción 2.1.3 planovi)"/>
        <s v="Eje 1. Realización de un webinar con empresas privadas en prevención VcM y promoción de factores protectores en coordinación con Políticas Públicas (acción 1.2.2.3 Planovi)"/>
        <s v="Ejes 4 y 5: Atención de ususarias para valoración de riesgo en rol de disponibilidad y en horario hábil. _x000a_meta indicvidual 35"/>
        <s v="Eje 6: Gestión de la estrategia de protección a mujeres en riesgo de femicidio mediante Kits de Emergencia"/>
        <s v="Eje 4. Seguimiento a la Atención Itinerante e implementación de la estrategia a dos nuevos cantones priorizados (acción 4.1.1.1. planovi)_x000a_Adina 30_x000a_Rosey 30_x000a_Marcela 60_x000a_Darcy 60_x000a_Isabel 40"/>
        <s v="Eje 4: Valoración y seguimiento a situaciones referidas por la línea de emergencia (COAVIF)"/>
        <s v="Eje 4. Continuidad de la contratación de las abogadas penalistas.  Para la atención de 285 casos (35 en Zona Sur, 160 en San José , Alajuela y Heredia y 90 en Cartago y Turrialba) "/>
        <s v="Eje 4. Diseño y ejecución de una estrategia para fortalecer capacidades para el ejercicio de auditoria social con 20 mujeres en las comunidades de los cantones priorizados en coordinación con el Dpto. de Gestión Local y Ciudadanía Activa"/>
        <s v="Eje 6: Fortalecimiento conceptual y operativo de organizaciones locales de mujeres (80♀) para la prevenciòn del Femicidio mediante ejecución conjunta con el Foro de Mujeres del INAMU en cantones priorizados:  Los Chiles, San Carlos, Talamanca, Limón, Garabito, Puntarenas, Corredores, Golfito. virtual primer semestre y presencial segundo semestre)- Acción 6.3.1.1  planovi)"/>
        <s v="Eje 6. Seguimiento a la implementación de los ILAFEM. Análisis de la totalidad de femicidios de 2021_x000a_100% de femicidios analizados"/>
        <s v="Eje 6. Implementación del modelo de atención integral a familiares de víctimas de femicidio del 2020, en especial a personas menores de edad, adultas mayores y personas dependientes (atención psicológica, apoyo socioeconómico, reorganización de proyectos de vida, tutela, sistematización sobre los alcances del modelo). _x000a_100% de las familias atendidas"/>
        <s v="Eje 4. Elaboración de un protocolo interinstitucional de atención especializado en diversas manifestaciones de VcM para la ampliación de los servicios de atención especializada (acción 4.1.1.2 planovi)"/>
        <s v="Eje 4. Registro y Seguimiento a los casos investigados por incumplimiento y/o re-victimización a usuarias a lo interno de cada institución incluyendo las recibidas y tramitadas en las Contralorías de Servicios"/>
        <s v="Eje 5. Implementación de un sistema de control y seguimiento a las investigaciones y sanciones por hostigamiento sexual"/>
        <s v="Todos los ejes del PLANOVI: Asesoría, capacitación y seguimiento en forma virtual a redes locales para la ejecución local del PLANOVI, incluyendo 1 encuentro nacional_x000a_Cantidad de acciones estratégicas del Plan PLANOVI en ejecución. (10)"/>
        <s v="Eje 6. Realización de una Evaluación de los 19 CLAIS."/>
        <s v="Eje 6: Visitas de seguimiento semestrales a cada uno de los CLAIS.  TOTAL:   19 CLAIS"/>
        <s v="Eje 6. Divulgación del mecanismo de referencia de los CLAIS entre las instituciones a nivel local y la comunidad"/>
        <s v="Eje 3. Diseño y validación del Modelo de Gestión del Eje 3 del PLANOVI en coordinación con el IMAS."/>
        <s v="Eje 4. Realizar un diagnóstico del estado actual de los servicios a partir de los criterios de excelencia en el INAMU, IMAS y MSP. (acción 4.1.2.1 planovi)"/>
        <s v="Eje 4: Promoción y gestión para la acreditación de un servicio del Ministerio de Justicia con la norma SAPAO "/>
        <s v="Proyecto de Prevención Primaria para incluir contenidos de promoción de una cultura no machista y prevención de la violencia en el currículum de Primera Infancia del MEP"/>
        <s v="Incluir compromisos de cumplimiento Disposiciones Contraloría General de la República, presupuestación, articulación de políticas PIEG y PLANOVI, alianzas con actores estratégicos, informe ODS5."/>
        <s v="Eje 1. Impartir 4 cursos virtuales de introducción a la VcM  a funcionarios de instituciones del Sistema Nacional en cantones prioritarios (acción 1.2.2.2 Planovi)"/>
        <s v="Ejes 4 y 5. Capacitación virtual de personal institucional de los 7 cantones priorizados para la detección y atención de VcM para el fortalecimiento conceptual y sobre estrategias de intervención en las diferentes manifestaciones de la VcM (no solo violencia intrafamiliar) "/>
        <s v="Eje 5. Desarrollo de una capacitación especializada en violencia sexual a personal de instituciones de cantones priorizados"/>
        <s v="Ejes 4 y 5. Talleres de Hostigamiento sexual y Debida Diligencia a funcionarios públicos 4 sesiones-taller con Unidades Regionales INAMU para actualizar y retroalimentar al personal "/>
        <s v="Ejes 4, 5 y 6: Conducción del Planovi mediante coordinación de Comisión de Seguimiento, Consejo Nacional "/>
        <s v="Ejes 4, 5 y 6: Conducción del PLANOVI a través de comisiones de Ejes"/>
        <s v="Ejes 4, 5, 6: Incidencia política y asesoría mediante participación en COTEA, MESECVI, COMISION 9-1-1, COMISION PODER JUDICIAL, CONATT y MICITT, SUMEVIG"/>
        <s v="Eje 1: Conmemoración 25 Noviembre"/>
        <s v="Eje 1. Divulgación de Resultados de la Encuesta Percepciones para establecimiento de la Línea Base. (1 documento divulgado)"/>
        <s v="Sesiones de trabajo y publicación SUMEVIG"/>
        <s v="Ejes 1 y 2. Seguimiento a la Consultoría de la Estrategia de comunicación interinstitucional CICOM _x000a_1 estrategia de comunicación"/>
        <s v="Eje 1. Coordinar la implementación de una estrategia de comunicación para el reconocimiento de prácticas machistas a lo interno del INAMU_x000a_2 acciones de comunicación"/>
        <s v="Eje 1. Coordinación y seguimiento con Unidad de Prensa para la implementación de 1 iniciativa comunicacional para la promoción de la denuncia sobre contenidos publicitarios y espectáculos sexistas y machistas, a la población meta INAMU y a la población en general (acción 1.3.5.1.)_x000a_1 iniciativa comunicacional"/>
        <s v="Eje 1. Diagramación y divulgación de la Guía de comunicación no sexista para uso interno de las Inst. del SN. (acción 1.3.5.1.)_x000a_1 Guía"/>
        <s v="Eje 5. Diseño de una estrategia interinstitucional de prevención enfocada en las diversas formas de violencia sexual incluyendo el acoso sexual en espacios públicos(acción 5..1.1.3 planovi)_x000a_1 estrategia de prevención"/>
        <s v="Eje 5. Diseño y desarrollo de la estrategia de comunicación a lo interno de la institución para facilitar la detección de situaciones de hostigamiento sexual en el empleo y promover la denuncia _x000a_1 estrategia"/>
        <s v="Producción, análisis y difusión de información de la atención de Mujeres de los servicios INAMU en VcM. (12) Informes mensuales"/>
        <s v="Eje 7: Integración de informe de rendición de cuentas del PLANOVI"/>
        <s v="Actualización recursos en Página Web del Sistema en coordinación con Unidad de prensa"/>
        <s v="Eje 5. Diseño del Módulo de capacitación a actores locales y estrategias de comunicación social para el involucramiento de las comunidades en la detección y referencia de diferentes formas de violencia sexual que afectan especialmente a niñas y adolescentes _x000a_1 módulo"/>
      </sharedItems>
    </cacheField>
    <cacheField name="REGIÓN" numFmtId="0">
      <sharedItems containsBlank="1"/>
    </cacheField>
    <cacheField name="CANTÓN" numFmtId="0">
      <sharedItems containsBlank="1"/>
    </cacheField>
    <cacheField name="COD IND GES" numFmtId="0">
      <sharedItems/>
    </cacheField>
    <cacheField name="INDICADORES DE GESTIÓN Y DESEMPEÑO INDIVIDUAL" numFmtId="0">
      <sharedItems containsBlank="1" count="131" longText="1">
        <s v="Cantidad de mujeres que reciben atención directa  para la prevención del femicidio, mediante: albergamiento por primera vez"/>
        <s v="Cantidad de Asistencia técnica en género a empresas medianas y grandes, según región."/>
        <s v="Porcentaje anual de avance en la administración del archivo de gestión"/>
        <s v="Cantidad  de acciones avaladas por las jerarquías de las instituciones ejecutoras inscritas en el Plan."/>
        <s v="80% sobre los servicios que se le asignó  en el plan anual de trabajo  de la Auditoría Interna._x000a_20% Habiliades blandas._x000a_"/>
        <s v="Cantidad de mujeres víctimas de violencia que reciben atención por primera vez"/>
        <s v="Porcentaje de usuarias de los Servicios CEAAM que son capacitadasde acuerdo con la demanda, para habilidades de empresariedad o empleo"/>
        <s v="Cantidad de Mujeres en seguimiento en CEAAM"/>
        <s v="Cantidad de criterios y respuestas técnicas emitidas por la Dirección Estratégica"/>
        <s v="Cantidad anual de mujeres capacitadas, en emprendimientos y empresaridad, según edad, condición de discapacidad, región y zona urbano-rural (producto)"/>
        <s v="Cantidad del servicios (incluyendo protocolos y procedimientos) que iniciaron con el proceso de ajuste a normas de excelencia en ejecución."/>
        <s v="Cantidad anual de personas  que participan de actividades vinculadas con la promoción de la igualdad de derechos humanos y la no violencia hacia las mujeres según sexo, edad, etnia, condición de discapacidad, región y zona urbano rural."/>
        <s v="Cantidad de mujeres que reciben atención directa  individual en información, orientación y referencia sobre derechos humanos de las mujeres y violencia contra las mujeres"/>
        <s v="Cantidad de instituciones asesoras en el nivel nacional"/>
        <s v="Cantidad de personas funcionarias públicas y municipales capacitadas en género y derechos humanos de las mujeres, según región"/>
        <s v="Cantidad de personas que de manera virtual o presencial utilizan servicios especializados de información en género y derechos humanos de las mujeres, según sexo "/>
        <s v="Cantidad de Mujeres capacitadas en defensa y promoción e derechos humanos y laborales, incluida la violencia en ámbito laboral."/>
        <s v="Cantidad de organizaciones políticas y sociales que reciben asistencia técnica para la incidencia política según región"/>
        <s v="Cantidad de Mujeres capacitadas en liderazgo y participación política"/>
        <s v="Cantidad de informes técnicos trimestrales de seguimiento al POI entregados en tiempo y forma"/>
        <s v="FALTA"/>
        <s v="Cantidad de acciones estratégicas  del Plan PIEG en ejecución."/>
        <s v="Cantidad de cursos (virtuales o presenciales) o módulos diseñados anualmente"/>
        <s v="Cantidad de informes finales de investigación (propios o subcontratados) presentados oficialmente cada año."/>
        <s v="Porcentaje de participación en instancias de coordinación y negociación"/>
        <s v="Marco Táctico Definido (modelos y manuales de funcionamiento "/>
        <s v="Porcentaje reuniones con la participación activa de la representante"/>
        <s v="Cantidad de proyectos inscritos en el PETI vigente que se encuentren en funcionamiento.(gestión)"/>
        <s v="Porcentqje de gestión y ejecución del Plan de Formación permanente y desarrollo profesional "/>
        <s v="Plan Anual de formación Permanente y Desarrollo profesional formulado_x000a_"/>
        <s v="Diseñado  un instrumento diagnóstico que pueda aplicarse de forma remota y que abarque al 100% de las dependencias de la institución."/>
        <s v="Porcentaje de solicitudes de capacitación  tramitadas a tiempo_x000a__x000a_Fórmula:_x000a_%= (# de solicitudes tramitadas/ # total de solicitudes recibidas) * 100"/>
        <s v="Porcentaje de solicitudes de capacitación  tramitadas a tiempo_x000a__x000a_Fórmula:_x000a_%= (# de solicitudes tramitadas/ _x000a_# total de solicitudes recibidas) * 100"/>
        <s v="Porcentaje de cumplimiento del plan anual de trabajo de la Comisión de Control interno y SEVRI "/>
        <s v="Porcentaje de cumplimiento del plan anual de trabajo de la Comisión de Ética y Valores "/>
        <s v="Porcentaje de cumplimiento del plan anual de trabajo de la Comisión Portal Web "/>
        <s v="Porcentaje de cumplimiento del plan anual de trabajo de la Comisión Red de transparencia y datos abiertos "/>
        <s v="Número de personas funcionarias capacitadas presencial o virtualmente según la Estrategia Nacional de Capacitación y Sensibilización de temas LGTBIQ+  "/>
        <s v="Porcentaje de cumplimiento del plan anual de trabajo de la Comisión de Diversidad Sexual"/>
        <s v="Número de campañas de difusión sobre derechos de población LGTBIQ+ divulgadas en el INAMU   (META 2)"/>
        <s v="Porcentaje de cumplimiento del plan anual de trabajo de la Comisión de Comisión ambiental institucional"/>
        <s v="Porcentaje de cumplimiento del plan anual de trabajo de la Comisión de NICSP"/>
        <s v="Cantidad de asistencias técnicas e incidencia política (incluye cabildeo) a favor de  normativa y legislación vinculado a la igualdad efectiva entre mujeres y hombres"/>
        <s v="Cantidad de propuestas y planes de cumplimiento derivados del seguimiento a las recomendaciones de investigaciones de género específicas y/o derivadas de informes internacionales de cumplimiento país"/>
        <s v="Cantidad de encuestas, sondeos y monitoreos con enfoque de género y sobre derechos de las mujeres ejecutados"/>
        <s v="Cantidad de posteos realizados al año._x000a_Cantidad de interacciones en los facebook live._x000a_Cantidad de interacciones en facebook_x000a_Cantidad de interacciones en IG_x000a_Cantidad de mensajes directos ingresados vía inbox sobre DH de las mujeres vía redes sociales._x000a_ "/>
        <s v="Cantidad de comisiones o plataformas que reciben asistencia técnica"/>
        <s v="Cantidad de personas y representantes de empresas privadas capacitadas en género"/>
        <s v="Cantidad de informes finales sobre análisis de brechas de género específicas, incluye investigaciones diagnósticas y pilotajes."/>
        <s v="_x000a_Gestiones administrativas internas_x000a_Atención a personas usuarias _x000a_Elaboración de documentos e informes."/>
        <s v="(1 Informe de Labores de la Contraloría de Servicios, 2 cumplimiento Plan de trabajo CS para MIDEPLAN, 2 informes de encuestas de percepción, 1 informe con base en recomendaciones de personas usuarias, 1 informe CEVI, 1 informe de balance para JD, índice de cumplimiento para MIDEPLAN) "/>
        <s v="Cantidad de mujeres que reciben atención directa  para la prevención del femicidio, mediante: KIT de emergencia por primera vez"/>
        <s v="Cantidad de mujeres que reciben atención directa  individual en coadyuvancias"/>
        <s v="Cantidad de Mujeres en seguimiento por VcM según disciplina (Psicología, Legal o Social)"/>
        <s v="Cantidad de Mujeres en seguimiento con Kit de emergencia"/>
        <s v=" Cantidad de mujeres que reciben atención directa  en incidencias."/>
        <s v="Cantidad anual de mujeres asesoradas en emprendimientos y empresaridad, según edad, condición de discapacidad, región y zona urbano-rural (producto)"/>
        <s v="Cantidad anual de mujeres financiadas en emprendimientos y empresaridad, según edad, condición de discapacidad, región y zona urbano-rural (producto)"/>
        <s v="Cantidad de Mujeres capacitadas en la defensa contra la violencia machista en todas sus manifestaciones y, la prevención del femicidio"/>
        <s v="Cantidad de organizaciones de Mujeres con cédula jurídica capacitadas en emprededurismos y empresariedad "/>
        <s v="Cantidad de contrataciones institucionales ejecutadas exitosamente."/>
        <s v="Porcentaje de cumplimiento del plan de trabajo."/>
        <m/>
        <s v="Porcentaje de avance anual en la cartera de proyectos de inversión pública"/>
        <s v="Cantidad de espacios de representación institucional"/>
        <s v="Cantidad de procedimientos mejorados mediante instrumentos, aclaraciones procedimentales y nuevos lineamientos, comunicados formalmente mediante circulares técnicas"/>
        <s v="Cantidad de procesos de contratación gestionados y finalizados (pagados)"/>
        <s v="Cantidad de sesiones de coordinación interdepartamentales gestionadas por la Dirección, según espacio de articulación._x000a_(comité técnico, sesiones de trabajo con jefaturas, entre otros.)"/>
        <s v="Porcentaje del archivo de gestión al día"/>
        <s v="Trámites secretariales pendientes al finalizar el trimestre."/>
        <s v="Porcentaje anual de ejecución del presupuesto institucional, según dependencia."/>
        <s v="Cantidad de instituciones asesoradas según región"/>
        <s v="Cantidad de Cursos (virtuales o presenciales) o módulos,  diseñados anualmente"/>
        <s v="Cantidad de empresas medianas y grandes que reciben asistencia técnica en género según región."/>
        <s v="Cantidad de criterios y respuestas técnicas emitidas"/>
        <s v="Porcentaje de actualización del archivo de gestión y de la dependencia"/>
        <s v="Porcentaje de participación en instancias de coordinación y negociación_x000a_UPI RECOMIENDA_x000a_Instancias de coordinación y negociación"/>
        <s v="Porcentaje de actualización de archivos y gestión documental"/>
        <s v="Agenda de Evaluación Institucional Gestionada para su aprobación."/>
        <s v="Banco de proyectos de inversión pública actualizado de acuerdo con la normativa."/>
        <s v="Cantidad de Informes institucionales para presentar a las instancias competentes para su aprobación y posterior remisión a los entes fiscalizadores correspondientes (CGR, MIDEPLAN, STAP, FODESAF)"/>
        <s v="Gestión: Plan operativo institucional presentado y enviado a tiempo y con aprobaciones internas_x000a__x000a_._x000a__x000a_"/>
        <s v="Sistema de Control Interno y SEVRI actualizados"/>
        <s v="Cantidad de boletines producidos y divulgados a tiempo"/>
        <s v="Cantidad de comunicados de prensa producidos y divulgados al año._x000a_Cantidad de notas publicadas en radio, televisión, prensa escrita y sitios noticiosos digitales del INAMU."/>
        <s v="Cantidad de personas alcanzadas a traves de la plataforma del portal web Institucional "/>
        <s v="1. Análisis del marco normativo vigente y la norma supletoria aplicable, con la posterior elaboración de un informe técnico con los resultados. _x000a_2. Vinculación de los resultados de dicho análisis con los Manuales Institucionales de clases y de cargos. _x000a_3. Elaboración del instructivo para formalizar las vías de carrera administrativa a nivel institucional."/>
        <s v="1. Análisis del marco normativo vigente y la norma supletoria aplicable, con la posterior elaboración de un informe técnico con los resultados. _x000a_2. Vinculación de los resultados de dicho análisis con los Manuales Institucionales de clases y de cargos._x000a_3. Elaboración del instructivo para formalizar las vías de carrera administrativa a nivel institucional."/>
        <s v="1. Analizar los informes de gestión y los términos del contrato para determinar la viabilidad de la prórroga.                                             _x000a_2. Realizar las gestiones administrativas necesarias para una eventual prórroga de dicha contratación. "/>
        <s v="1. Cumplimiento de todas las actividades vinculadas al flujo de remuneraciones dentro del plazo otorgado en el cronograma interno.             2. Cierre del proceso de nómina quincenal dentro del plazo otorgado en el cronograma interno.      3. Entrega de los documentos de cada nómina quincenal al Departamento Finaciero Contable en la fecha consignada en el cronograma anual.      4. Elaboración de informe de incidencias una vez finalizado cada proceso de nómina quincenal, con el posterior envío a la Unidad de Informática de los formularios de servicio técnico correspondientes."/>
        <s v="1. Diseño de propuesta metodológica para implementar los planes de rotación."/>
        <s v="1. Diseño metodológico de la campaña informativa y elaboración de contenido.               2. Divulgación a través de los medios institucionales disponibles.                                       3. Evaluación de resultados."/>
        <s v="1. Diseño metodológico.                                       2. Elaboración de contenido y materiales de apoyo.                                                                      3. Identificación de las personas participantes del cronograma de ejecución. "/>
        <s v="1. Elaboración de cronograma de actividades.                                                                 2. Diseño de propuesta metodologica.       3.Diseño de instructivos y/o manuales.                 4. Diseño de instrumentos de evaluación.             5. Elaboración de informes trimestrales. "/>
        <s v="1. Elaboración de cronograma de actividades.                                                                 2. Diseño de propuesta metodologica.       3.Diseño de instructivos y/o manuales.                4. Diseño de instrumentos de evaluación.             5. Elaboración de informes trimestrales. "/>
        <s v="1. Elaboración de cronograma de actividades.                                                                 2. Diseño de propuesta metodologica.  _x000a_3.Diseño de instructivos y/o manuales.             _x000a_4. Diseño de instrumentos de evaluación.         _x000a_5. Elaboración de informes trimestrales. "/>
        <s v="1. Elaboración de cronograma de actividades.                                                                 2. Diseño de propuesta metodologica.  _x000a_3.Diseño de instructivos y/o manuales.            _x000a_4. Diseño de instrumentos de evaluación.         _x000a_5. Elaboración de informes trimestrales. "/>
        <s v="1. Elaboración de cronograma de concursos.                       2. Publicación de los concursos.                                        3. Recepción de ofertas y verificación del cumplimiento de los requisitos.                                                               4. Aplicación del procedimiento de reclutamiento y selección.    _x000a__x000a_"/>
        <s v="1. Elaboración de cronograma de inspecciones virtuales y presenciales.               _x000a_2. Diseño metodológico de las sesiones de trabajo con las diferentes dependencias institucionales.                                                                   3. Elaboración de los instructvos y materiales de apoyo.                                                                                 4. Elaboración de informes técnicos de cada inspección realizada."/>
        <s v="1. Elaboración de los términos de referencia.                                                                    2. Gestión de contración administrativa en la plataforma SICOP.                                              _x000a_3. Estudio técnico y valoración de las ofertas presentadas.                                               _x000a_4. Seguimiento al proceso de adjudicación.                                                              5. Seguimiento y control de la ejecución del contrato."/>
        <s v="1. Elaboración de los términos de referencia.       2. Gestión de contración administrativa en la plataforma SICOP.                                                  3. Estudio técnico y valoración de las ofertas presentadas. _x000a_4. Seguimiento al proceso de adjudicación. 5. Seguimiento y control de la ejecución del contrato."/>
        <s v="1. Elaboración de los términos de referencia. _x000a_2. Gestión de contración administrativa en la plataforma SICOP. _x000a_3. Estudio técnico y valoración de las ofertas presentadas. _x000a_4. Seguimiento al proceso de adjudicación. _x000a_5. Seguimiento y control de la ejecución del contrato."/>
        <s v="1. Elaboración de los términos de referencia._x000a_2. Gestión de contración administrativa en la plataforma SICOP. _x000a_3. Estudio técnico y valoración de las ofertas presentadas. _x000a_4. Seguimiento al proceso de adjudicación. _x000a_5. Seguimiento y control de la ejecución del contrato."/>
        <s v="1. Identificar los cargos clave a nivel institucional y que requieren de un conocimiento especializado tanto a nivel técnico como administrativo._x000a_2. Identificar personas expertas en cada puesto._x000a_3. Definir contenido temático para cada programa de formación._x000a_4. Diseñar propuesta metodológica._x000a_5. Realizar proceso de validación._x000a_6. Implementación de los programas de formación._x000a_"/>
        <s v="1. Revisión y actualización de la normativa.  _x000a_2. Gestión de la prorroga de los contratos de teletrabajo. _x000a_3. Inspecciones en el sitio de las condiiones ergonómicas. _x000a_4. Verificación del cumplimiento de los requisitos tecnológicos para permanecer en la modalidad. _x000a_5. Diseño e implementación de una campaña informativa sobre los alcances de esta modalidad a nivel interno."/>
        <s v="1. Suscripciones del personal que deben  de tener póliza de fidelidad.                               _x000a_2. 100% de suscripciones del personal que deben  de tener póliza de fidelidad."/>
        <s v="Elaboración del trámite de pago del INS RT en tiempo y forma."/>
        <s v="Elaboración del trámite de pago del INS Viajero en tiempo y forma."/>
        <s v="Emisión y presentación en tiempo y forma de todos los reportes necesarios para cada periodo."/>
        <s v="Gestión adecuada y actualización permanente de l archivo de gestión y los expedientes de personal."/>
        <s v="Gestionar en tiempo y forma la gestión del servicio."/>
        <s v="Realizar el pago del beneficio en el menor tiempo, una vez que ingresa la solicitud al Departamento de RRHH elaboración de la orden de pago para ser remitida al  Departamento Financiero Contable."/>
        <s v="1. Cumplimiento de todas las actividades vinculadas al flujo de remuneraciones dentro del plazo otorgado en el cronograma interno.            2. Cierre del proceso de nómina quincenal dentro del plazo otorgado en el cronograma interno.      3. Entrega de los documentos de cada nómina quincenal al Departamento Finaciero Contable en la fecha consignada en el cronograma anual.       4. Elaboración de informe de incidencias una vez finalizado cada proceso de nómina quincenal, con el posterior envío a la Unidad de Informática de los formularios de servicio técnico correspondientes."/>
        <s v="1. Cumplimiento de todas las actividades vinculadas al flujo de remuneraciones dentro del plazo otorgado en el cronograma interno. _x000a_2. Cierre del proceso de nómina quincenal dentro del plazo otorgado en el cronograma interno. _x000a_3. Entrega de los documentos de cada nómina quincenal al Departamento Financiero Contable en la fecha consignada en el cronograma anual. 4. Elaboración de informe de incidencias una vez finalizado cada proceso de nómina quincenal, con el posterior envío a la Unidad de Informática de los formularios de servicio técnico correspondientes."/>
        <s v="Cantidad de Mujeres atendidas por el programa Avanzamos Mujeres, según región"/>
        <s v="Cantidad de organizaciones políticas e instancias sociales que reciben asistencia técnica para la incidencia política según región"/>
        <s v="Archivo CRI correctamente construido y al día"/>
        <s v="Número de participaciones de la Experta País aseguradas"/>
        <s v="Número de informes y documentos de seguimiento a compromisos internacionales presentados ante organismos internacionales (número de informes por organismo)"/>
        <s v="Número de enlaces del Sistema Nacional de Enlaces de Cooperación Internacional capacitados en gestión de la cooperación internacional con enfoque de género "/>
        <s v="Número de reuniones de comisiones nacionales de seguimiento a compromisos institucionales internacionales en que se participa"/>
        <s v="Número de intercambios de buenas prácticas realizados con otros países de la región latinamericana y Caribe gestionados por UCRI"/>
        <s v="Número de pagos realizados exitosamente a COMMCA"/>
        <s v="Número de pagos realizados exitosamente a ONU Mujeres"/>
        <s v="Número de proyectos de cooperación internacional coordinados por UCRI"/>
        <s v="Porcentaje de representaciones internacionales gestionadas por parte de UCRI"/>
        <s v="Porcentaje de ejecución de los recursos asignados al PETI anualmente."/>
        <s v="Porcentaje de cumplimiento de formularios de servicio técnico atendidos. (gestión) "/>
        <s v="Cantidad de Criterios técnicos – legales emitidos en torno a la igualdad efectiva entre mujeres y hombres."/>
        <s v="Cantidad de sistemas de información e indicadores de género actualizados anualmente"/>
        <s v="Cantidad de acciones estratégicas del Plan PLANOVI en ejecución."/>
      </sharedItems>
    </cacheField>
    <cacheField name="META DE INDICADORES DE DESEMPEÑO INDIVIDUAL" numFmtId="0">
      <sharedItems containsBlank="1" containsMixedTypes="1" containsNumber="1" minValue="0" maxValue="100000" longText="1"/>
    </cacheField>
    <cacheField name="I TRIM _x000a_ANOTAR POSIBLE FECHA" numFmtId="0">
      <sharedItems containsDate="1" containsBlank="1" containsMixedTypes="1" minDate="2020-02-01T00:00:00" maxDate="2021-04-16T00:00:00"/>
    </cacheField>
    <cacheField name="II TRIM_x000a_ANOTAR POSIBLE FECHA" numFmtId="0">
      <sharedItems containsDate="1" containsBlank="1" containsMixedTypes="1" minDate="2020-04-01T00:00:00" maxDate="2021-07-16T00:00:00"/>
    </cacheField>
    <cacheField name="III TRIM_x000a_ANOTAR POSIBLE FECHA" numFmtId="0">
      <sharedItems containsDate="1" containsBlank="1" containsMixedTypes="1" minDate="2020-06-01T00:00:00" maxDate="2021-10-16T00:00:00"/>
    </cacheField>
    <cacheField name="IV TRIM_x000a_ANOTAR POSIBLE FECHA" numFmtId="0">
      <sharedItems containsDate="1" containsBlank="1" containsMixedTypes="1" minDate="2020-08-01T00:00:00" maxDate="2022-01-16T00:00:00"/>
    </cacheField>
    <cacheField name="CODRIESG" numFmtId="0">
      <sharedItems containsBlank="1"/>
    </cacheField>
    <cacheField name="RIESGOS INTERNOS DE NO CUMPLIR EL OBJETIVO DEL SUB PROGRAMA INSTITUCIONAL" numFmtId="0">
      <sharedItems containsBlank="1"/>
    </cacheField>
    <cacheField name="RIESGOS POR DESASTRES" numFmtId="0">
      <sharedItems containsBlank="1" longText="1"/>
    </cacheField>
    <cacheField name="Acciones de mitigación o administración del riesgo_x000a_(Inscribir acciones comprometidas en Control Interno y SEVRI)" numFmtId="0">
      <sharedItems containsBlank="1" longText="1"/>
    </cacheField>
    <cacheField name="PERSONA/S  RESPONSABLE/S" numFmtId="0">
      <sharedItems containsBlank="1" longText="1"/>
    </cacheField>
    <cacheField name="ACTIVIDAD PRESUPUESTARIA" numFmtId="0">
      <sharedItems containsBlank="1"/>
    </cacheField>
    <cacheField name="ABV_ACTPRES" numFmtId="0">
      <sharedItems/>
    </cacheField>
    <cacheField name="REQUERIMIENTOS DE TIEMPO POR PERSONA_x000a_(EN DÍAS HABILES)" numFmtId="0">
      <sharedItems containsBlank="1" containsMixedTypes="1" containsNumber="1" minValue="1" maxValue="219" longText="1"/>
    </cacheField>
    <cacheField name="DETALLE DE LOS BIENES Y SERVICIOS" numFmtId="0">
      <sharedItems containsBlank="1" longText="1"/>
    </cacheField>
    <cacheField name="MONTO_x000a_(para Acciones de mitigación o administración del riesgo)" numFmtId="0">
      <sharedItems containsBlank="1" containsMixedTypes="1" containsNumber="1" containsInteger="1" minValue="0" maxValue="50000000"/>
    </cacheField>
    <cacheField name="MONTO _x000a_(Acciones o Tareas)" numFmtId="0">
      <sharedItems containsString="0" containsBlank="1" containsNumber="1" minValue="0" maxValue="4668348114"/>
    </cacheField>
    <cacheField name="PARTIDA" numFmtId="0">
      <sharedItems containsBlank="1" containsMixedTypes="1" containsNumber="1" containsInteger="1" minValue="10102" maxValue="60201"/>
    </cacheField>
    <cacheField name="NOMBRE DE PARTIDA" numFmtId="0">
      <sharedItems containsBlank="1"/>
    </cacheField>
    <cacheField name="ORIGEN DEL PRESUPUESTO" numFmtId="0">
      <sharedItems containsBlank="1" count="3">
        <s v="ORDINARIO"/>
        <m/>
        <s v="SUPERAVIT"/>
      </sharedItems>
    </cacheField>
    <cacheField name="AJUSTE REBAJO DE LA CGR" numFmtId="0">
      <sharedItems containsString="0" containsBlank="1" containsNumber="1" minValue="-424122885.77000004" maxValue="-9331853.3099999987"/>
    </cacheField>
    <cacheField name="AÑO DE EJECUCIÓN" numFmtId="0">
      <sharedItems containsBlank="1" containsMixedTypes="1" containsNumber="1" containsInteger="1" minValue="2021" maxValue="2021"/>
    </cacheField>
    <cacheField name="TOTAL" numFmtId="0">
      <sharedItems containsMixedTypes="1" containsNumber="1" minValue="0" maxValue="4244225228.23" count="131">
        <n v="0"/>
        <n v="700000"/>
        <n v="5000000"/>
        <n v="100000"/>
        <n v="75000"/>
        <n v="4000000"/>
        <n v="125000"/>
        <n v="36000000"/>
        <n v="175000"/>
        <n v="4500000"/>
        <n v="3500000"/>
        <n v="750000"/>
        <n v="450000"/>
        <n v="2000000"/>
        <n v="30000"/>
        <n v="1500000"/>
        <n v="40000000"/>
        <n v="1000000"/>
        <n v="250000"/>
        <n v="150000"/>
        <n v="50000"/>
        <n v="20000000"/>
        <n v="2500000"/>
        <n v="25000"/>
        <n v="500000"/>
        <n v="6000000"/>
        <n v="66000000"/>
        <n v="1250000"/>
        <n v="17000000"/>
        <n v="5500000"/>
        <n v="2675000"/>
        <n v="16000000"/>
        <n v="35850000"/>
        <n v="7500000"/>
        <n v="600000"/>
        <n v="400000"/>
        <n v="8000000"/>
        <n v="5350000"/>
        <n v="50000000"/>
        <n v="800000"/>
        <n v="3000000"/>
        <n v="20100000"/>
        <n v="60000"/>
        <n v="5600000"/>
        <n v="350000"/>
        <n v="23000000"/>
        <n v="8749000"/>
        <n v="1590181"/>
        <n v="2100000"/>
        <n v="1900000"/>
        <n v="435445"/>
        <n v="160000"/>
        <n v="480000"/>
        <n v="300000"/>
        <n v="129000"/>
        <n v="295000"/>
        <n v="130000"/>
        <n v="80000"/>
        <n v="1300000"/>
        <n v="200000"/>
        <n v="185000"/>
        <n v="70000"/>
        <n v="1368543"/>
        <n v="115200"/>
        <n v="111100"/>
        <n v="7000000"/>
        <n v="10000000"/>
        <n v="350000000"/>
        <n v="1500000000"/>
        <n v="4800000"/>
        <n v="15000000"/>
        <n v="330000000"/>
        <n v="80000000"/>
        <n v="9885033"/>
        <n v="1400000"/>
        <n v="25000000"/>
        <n v="208002965.5"/>
        <n v="1850000000"/>
        <n v="32000000"/>
        <n v="71674502"/>
        <n v="2500000000"/>
        <n v="262000000"/>
        <n v="12000000"/>
        <n v="500000000"/>
        <s v=" "/>
        <n v="3729000"/>
        <n v="12173880"/>
        <n v="3600000"/>
        <n v="135000000"/>
        <n v="60000000"/>
        <n v="2800000"/>
        <n v="21000000"/>
        <n v="2079935072.48"/>
        <n v="14000000"/>
        <n v="4244225228.23"/>
        <n v="533641940.69"/>
        <n v="85500"/>
        <n v="492000"/>
        <n v="269500"/>
        <n v="140000"/>
        <n v="420000"/>
        <n v="96000"/>
        <n v="864000"/>
        <n v="6120000"/>
        <n v="9180000"/>
        <n v="18500000"/>
        <n v="1200000"/>
        <n v="926030905"/>
        <n v="130000000"/>
        <n v="220000000"/>
        <n v="3475000"/>
        <n v="811637937"/>
        <n v="3200000"/>
        <n v="29581154"/>
        <n v="30000000"/>
        <n v="75000000"/>
        <n v="2300000"/>
        <n v="9000000"/>
        <n v="367815"/>
        <n v="275000"/>
        <n v="50850000"/>
        <n v="192100000"/>
        <n v="16950000"/>
        <n v="10735000"/>
        <n v="118875299"/>
        <n v="240011421"/>
        <n v="110863382"/>
        <n v="8951312"/>
        <n v="11785900"/>
        <n v="44635000"/>
        <n v="113000000"/>
      </sharedItems>
    </cacheField>
    <cacheField name="OBSERVACIONES" numFmtId="0">
      <sharedItems containsBlank="1" longText="1"/>
    </cacheField>
    <cacheField name="Justificaciones de Gastos exclusivos para OF. DE PRESUPUESTO"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saura Bonilla Lara" refreshedDate="43851.608869097225" createdVersion="6" refreshedVersion="6" minRefreshableVersion="3" recordCount="326" xr:uid="{A3B60C9D-8690-4509-99E6-19A5A874DACF}">
  <cacheSource type="worksheet">
    <worksheetSource ref="A1:AH327" sheet="REMUNERACIONES RRHH 2020" r:id="rId2"/>
  </cacheSource>
  <cacheFields count="34">
    <cacheField name="PROGRAMA" numFmtId="0">
      <sharedItems containsString="0" containsBlank="1" containsNumber="1" containsInteger="1" minValue="1" maxValue="3" count="4">
        <n v="3"/>
        <n v="1"/>
        <n v="2"/>
        <m/>
      </sharedItems>
    </cacheField>
    <cacheField name="CODIGO DPTO" numFmtId="0">
      <sharedItems containsBlank="1"/>
    </cacheField>
    <cacheField name="ACTIVIDAD PRESUPUESTARIA" numFmtId="0">
      <sharedItems containsBlank="1"/>
    </cacheField>
    <cacheField name="NUMERO DE PLAZA" numFmtId="0">
      <sharedItems containsString="0" containsBlank="1" containsNumber="1" containsInteger="1" minValue="1" maxValue="326" count="322">
        <n v="66"/>
        <n v="69"/>
        <n v="70"/>
        <n v="72"/>
        <n v="75"/>
        <n v="93"/>
        <n v="95"/>
        <n v="244"/>
        <n v="92"/>
        <n v="94"/>
        <n v="97"/>
        <n v="103"/>
        <n v="168"/>
        <n v="81"/>
        <n v="83"/>
        <n v="84"/>
        <n v="86"/>
        <n v="253"/>
        <n v="15"/>
        <n v="87"/>
        <n v="251"/>
        <n v="318"/>
        <n v="319"/>
        <n v="16"/>
        <n v="256"/>
        <n v="13"/>
        <n v="28"/>
        <n v="257"/>
        <n v="159"/>
        <n v="177"/>
        <n v="59"/>
        <n v="247"/>
        <n v="20"/>
        <n v="18"/>
        <n v="32"/>
        <n v="17"/>
        <n v="21"/>
        <n v="6"/>
        <n v="46"/>
        <n v="85"/>
        <n v="23"/>
        <n v="119"/>
        <n v="19"/>
        <n v="25"/>
        <n v="313"/>
        <n v="24"/>
        <n v="155"/>
        <n v="22"/>
        <n v="314"/>
        <n v="156"/>
        <n v="26"/>
        <n v="250"/>
        <n v="76"/>
        <n v="166"/>
        <n v="96"/>
        <n v="101"/>
        <n v="157"/>
        <n v="11"/>
        <n v="57"/>
        <n v="82"/>
        <n v="12"/>
        <n v="9"/>
        <n v="64"/>
        <n v="3"/>
        <n v="14"/>
        <n v="41"/>
        <n v="1"/>
        <n v="116"/>
        <n v="42"/>
        <n v="2"/>
        <n v="40"/>
        <n v="39"/>
        <n v="153"/>
        <n v="188"/>
        <n v="221"/>
        <n v="248"/>
        <n v="185"/>
        <n v="29"/>
        <n v="249"/>
        <n v="223"/>
        <n v="61"/>
        <n v="90"/>
        <n v="220"/>
        <n v="326"/>
        <n v="154"/>
        <n v="44"/>
        <n v="43"/>
        <n v="45"/>
        <n v="58"/>
        <n v="10"/>
        <n v="34"/>
        <n v="158"/>
        <n v="317"/>
        <n v="56"/>
        <n v="30"/>
        <n v="316"/>
        <n v="27"/>
        <n v="38"/>
        <n v="33"/>
        <n v="115"/>
        <n v="36"/>
        <n v="189"/>
        <n v="8"/>
        <n v="60"/>
        <n v="54"/>
        <n v="65"/>
        <n v="63"/>
        <n v="252"/>
        <n v="315"/>
        <n v="263"/>
        <n v="264"/>
        <n v="77"/>
        <n v="55"/>
        <n v="47"/>
        <n v="160"/>
        <n v="320"/>
        <n v="4"/>
        <n v="5"/>
        <n v="7"/>
        <n v="31"/>
        <n v="35"/>
        <n v="37"/>
        <n v="48"/>
        <n v="49"/>
        <n v="50"/>
        <n v="51"/>
        <n v="52"/>
        <n v="53"/>
        <n v="62"/>
        <n v="67"/>
        <n v="68"/>
        <n v="71"/>
        <n v="73"/>
        <n v="78"/>
        <n v="79"/>
        <n v="80"/>
        <n v="88"/>
        <n v="89"/>
        <n v="91"/>
        <n v="99"/>
        <n v="100"/>
        <n v="102"/>
        <n v="104"/>
        <n v="105"/>
        <n v="106"/>
        <n v="107"/>
        <n v="108"/>
        <n v="109"/>
        <n v="110"/>
        <n v="111"/>
        <n v="112"/>
        <n v="113"/>
        <n v="114"/>
        <n v="117"/>
        <n v="118"/>
        <n v="120"/>
        <n v="121"/>
        <n v="122"/>
        <n v="123"/>
        <n v="124"/>
        <n v="125"/>
        <n v="126"/>
        <n v="127"/>
        <n v="128"/>
        <n v="129"/>
        <n v="130"/>
        <n v="131"/>
        <n v="132"/>
        <n v="133"/>
        <n v="134"/>
        <n v="135"/>
        <n v="136"/>
        <n v="137"/>
        <n v="138"/>
        <n v="139"/>
        <n v="140"/>
        <n v="141"/>
        <n v="142"/>
        <n v="143"/>
        <n v="144"/>
        <n v="145"/>
        <n v="146"/>
        <n v="147"/>
        <n v="148"/>
        <n v="149"/>
        <n v="150"/>
        <n v="151"/>
        <n v="152"/>
        <n v="161"/>
        <n v="162"/>
        <n v="163"/>
        <n v="164"/>
        <n v="165"/>
        <n v="167"/>
        <n v="169"/>
        <n v="170"/>
        <n v="171"/>
        <n v="172"/>
        <n v="173"/>
        <n v="174"/>
        <n v="175"/>
        <n v="176"/>
        <n v="178"/>
        <n v="179"/>
        <n v="180"/>
        <n v="181"/>
        <n v="182"/>
        <n v="183"/>
        <n v="184"/>
        <n v="186"/>
        <n v="187"/>
        <n v="190"/>
        <n v="191"/>
        <n v="192"/>
        <n v="193"/>
        <n v="194"/>
        <n v="195"/>
        <n v="196"/>
        <n v="197"/>
        <n v="198"/>
        <n v="199"/>
        <n v="200"/>
        <n v="201"/>
        <n v="202"/>
        <n v="203"/>
        <n v="204"/>
        <n v="205"/>
        <n v="206"/>
        <n v="207"/>
        <n v="208"/>
        <n v="209"/>
        <n v="210"/>
        <n v="211"/>
        <n v="212"/>
        <n v="213"/>
        <n v="214"/>
        <n v="215"/>
        <n v="216"/>
        <n v="217"/>
        <n v="218"/>
        <n v="219"/>
        <n v="222"/>
        <n v="224"/>
        <n v="225"/>
        <n v="226"/>
        <n v="227"/>
        <n v="228"/>
        <n v="229"/>
        <n v="230"/>
        <n v="231"/>
        <n v="232"/>
        <n v="233"/>
        <n v="234"/>
        <n v="235"/>
        <n v="236"/>
        <n v="237"/>
        <n v="238"/>
        <n v="239"/>
        <n v="240"/>
        <n v="241"/>
        <n v="242"/>
        <n v="243"/>
        <n v="245"/>
        <n v="246"/>
        <n v="254"/>
        <n v="255"/>
        <n v="258"/>
        <n v="259"/>
        <n v="260"/>
        <n v="261"/>
        <n v="262"/>
        <n v="312"/>
        <n v="265"/>
        <n v="266"/>
        <n v="267"/>
        <n v="268"/>
        <n v="269"/>
        <n v="270"/>
        <n v="271"/>
        <n v="272"/>
        <n v="273"/>
        <n v="274"/>
        <n v="276"/>
        <n v="277"/>
        <n v="278"/>
        <n v="280"/>
        <n v="281"/>
        <n v="282"/>
        <n v="283"/>
        <n v="284"/>
        <n v="285"/>
        <n v="286"/>
        <n v="287"/>
        <n v="288"/>
        <n v="289"/>
        <n v="290"/>
        <n v="291"/>
        <n v="292"/>
        <n v="293"/>
        <n v="294"/>
        <n v="295"/>
        <n v="296"/>
        <n v="297"/>
        <n v="298"/>
        <n v="299"/>
        <n v="300"/>
        <n v="302"/>
        <n v="303"/>
        <n v="304"/>
        <n v="305"/>
        <n v="306"/>
        <n v="307"/>
        <n v="308"/>
        <n v="309"/>
        <n v="310"/>
        <n v="311"/>
        <n v="321"/>
        <n v="322"/>
        <n v="323"/>
        <n v="324"/>
        <n v="325"/>
        <m/>
      </sharedItems>
    </cacheField>
    <cacheField name="PROGRAMA2" numFmtId="0">
      <sharedItems containsBlank="1" count="4">
        <s v="INCIDENCIA Y GESTIÓN"/>
        <s v="ACTIVIDADES CENTRALES"/>
        <s v="ATENCIÓN INTEGRAL A MUJERES"/>
        <m/>
      </sharedItems>
    </cacheField>
    <cacheField name="Unidad Operativa" numFmtId="0">
      <sharedItems containsBlank="1"/>
    </cacheField>
    <cacheField name="UBICACIÓN" numFmtId="0">
      <sharedItems containsBlank="1" count="48">
        <s v="CIUDADANIA ACTIVA, LIDERAZGO"/>
        <s v="CONSTRUCCION DE IDENTIDADES"/>
        <s v="GESTION DE POLITICAS PUBLICAS"/>
        <s v="ASESORIA LEGAL"/>
        <s v="AUDITORIA INTERNA"/>
        <s v="CONTRALORIA DE SERVICIOS "/>
        <s v="DIRECCION ADMINISTRATIVA"/>
        <s v="DIRECCION TECNICA"/>
        <s v="FINANCIERO CONTABLE"/>
        <s v="JUNTA DIRECTIVA"/>
        <s v="PIEC"/>
        <s v="PIEG"/>
        <s v="PLANIFICACION"/>
        <s v="PRESIDENCIA EJECUTIVA"/>
        <s v="PROVEEDURIA"/>
        <s v="RECURSOS HUMANOS"/>
        <s v="RELACIONES INTERNACIONALES"/>
        <s v="SERVICIOS  GENERALES Y TRANSPOR"/>
        <s v="UNIDAD DE DOCUMENTACION"/>
        <s v="UNIDAD DE INFORMATICA"/>
        <s v="UNIDAD DE INVESTIGACION"/>
        <s v="UNIDAD DE INFORMATICA-SERVICIOS ESPECIALES"/>
        <s v="DIRECCION ADMINISTRATIVA-SERVICIOS ESPECIALES"/>
        <s v="DELEGACION DE LA MUJER"/>
        <s v="CEAAM CARIBE"/>
        <s v="DESARROLLO REGIONAL"/>
        <s v="ESPECIALIZADA DE INFORMACION"/>
        <s v="CONDICION JURIDICA"/>
        <s v="UNIDAD REGIONAL CENTRAL ORIENT"/>
        <s v="UNIDAD REGIONAL BRUNCA"/>
        <s v="UNIDAD CIO"/>
        <s v="VIOLENCIA DE GENERO"/>
        <s v="UNIDAD REGIONAL CHOROTEGA"/>
        <s v="UNIDAD REGIONAL HUETAR CARIBE"/>
        <s v="UNIDAD REGIONAL PACIFICO CENTR"/>
        <s v="CEAAM OCCIDENTE"/>
        <s v="CEAAM AM"/>
        <s v="UNIDAD REGIONAL HUETAR NORTE"/>
        <s v="UNIDAD REGIONAL CTRAL OCCIDENT"/>
        <s v="UNIDAD REGIONAL CENTRAL ORIENT-SERVICIOS ESPECIALES"/>
        <s v="UNIDAD REGIONAL CTRAL OCCIDENT-SERVICIOS ESPECIALES"/>
        <s v="UNIDAD REGIONAL CHOROTEGA-SERVICIOS ESPECIALES"/>
        <s v="UNIDAD REGIONAL BRUNCA-SERVICIOS ESPECIALES"/>
        <s v="UNIDAD REGIONAL PACIFICO CENTR-SERVICIOS ESPECIALES"/>
        <s v="UNIDAD REGIONAL HUETAR CARIBE-SERVICIOS ESPECIALES"/>
        <s v="UNIDAD REGIONAL HUETAR NORTE-SERVICIOS ESPECIALES"/>
        <s v="DELEGACION DE LA MUJER-SERVICIOS ESPECIALES"/>
        <m/>
      </sharedItems>
    </cacheField>
    <cacheField name="NOMBRE" numFmtId="0">
      <sharedItems containsBlank="1"/>
    </cacheField>
    <cacheField name="PRIMER APELLIDO" numFmtId="0">
      <sharedItems containsBlank="1"/>
    </cacheField>
    <cacheField name="SEGUNDO APELLIDO" numFmtId="0">
      <sharedItems containsBlank="1"/>
    </cacheField>
    <cacheField name="NOMBRE PUESTO" numFmtId="0">
      <sharedItems/>
    </cacheField>
    <cacheField name="SALARIO BASE" numFmtId="167">
      <sharedItems containsSemiMixedTypes="0" containsString="0" containsNumber="1" minValue="3573151.5272578131" maxValue="2349293721.8459949"/>
    </cacheField>
    <cacheField name="ANUALIDADES" numFmtId="167">
      <sharedItems containsSemiMixedTypes="0" containsString="0" containsNumber="1" minValue="0" maxValue="599081622.00000012"/>
    </cacheField>
    <cacheField name="DISPONIB." numFmtId="167">
      <sharedItems containsSemiMixedTypes="0" containsString="0" containsNumber="1" minValue="0" maxValue="23034036.003390238"/>
    </cacheField>
    <cacheField name="CARRERA PROF." numFmtId="167">
      <sharedItems containsSemiMixedTypes="0" containsString="0" containsNumber="1" minValue="0" maxValue="325004705.21060014"/>
    </cacheField>
    <cacheField name="PROHIBICIÓN" numFmtId="167">
      <sharedItems containsSemiMixedTypes="0" containsString="0" containsNumber="1" minValue="0" maxValue="44144484.268727742"/>
    </cacheField>
    <cacheField name="DED EXCLUS." numFmtId="167">
      <sharedItems containsSemiMixedTypes="0" containsString="0" containsNumber="1" minValue="0" maxValue="1114602496.7273362"/>
    </cacheField>
    <cacheField name="ZONAJE" numFmtId="167">
      <sharedItems containsSemiMixedTypes="0" containsString="0" containsNumber="1" minValue="0" maxValue="3223613.88"/>
    </cacheField>
    <cacheField name="SALARIO ESCOLAR 2020" numFmtId="167">
      <sharedItems containsSemiMixedTypes="0" containsString="0" containsNumber="1" minValue="332096.21063057584" maxValue="373242456.00301701"/>
    </cacheField>
    <cacheField name="DECIMO TERCER MES " numFmtId="167">
      <sharedItems containsSemiMixedTypes="0" containsString="0" containsNumber="1" minValue="359902.34687555314" maxValue="402310626.99708194"/>
    </cacheField>
    <cacheField name="0-04-01  Seg. S CCSS" numFmtId="167">
      <sharedItems containsSemiMixedTypes="0" containsString="0" containsNumber="1" minValue="399493.20300467603" maxValue="449613042.00828862"/>
    </cacheField>
    <cacheField name="0-04-02  IMAS" numFmtId="167">
      <sharedItems containsSemiMixedTypes="0" containsString="0" containsNumber="1" minValue="21594.227189441946" maxValue="24288406.997745357"/>
    </cacheField>
    <cacheField name="0-04-03  INA" numFmtId="167">
      <sharedItems containsSemiMixedTypes="0" containsString="0" containsNumber="1" minValue="64782.681568325839" maxValue="72865223.283236116"/>
    </cacheField>
    <cacheField name="0-04-04 FODESAF" numFmtId="167">
      <sharedItems containsSemiMixedTypes="0" containsString="0" containsNumber="1" minValue="215942.27189441948" maxValue="242884076.91745341"/>
    </cacheField>
    <cacheField name="0-04-05 BANCO POPULAR" numFmtId="167">
      <sharedItems containsSemiMixedTypes="0" containsString="0" containsNumber="1" minValue="21594.227189441946" maxValue="24288407.087745357"/>
    </cacheField>
    <cacheField name="0-05-01 SEG. P DE LA CCSS" numFmtId="167">
      <sharedItems containsSemiMixedTypes="0" containsString="0" containsNumber="1" minValue="219397.34824473018" maxValue="246516222.33749285"/>
    </cacheField>
    <cacheField name="0-05-02 ROP" numFmtId="167">
      <sharedItems containsSemiMixedTypes="0" containsString="0" containsNumber="1" minValue="64782.681568325839" maxValue="72790223.283236116"/>
    </cacheField>
    <cacheField name="0-05-03 FONDO DE CAPITALIZACIÓN" numFmtId="167">
      <sharedItems containsSemiMixedTypes="0" containsString="0" containsNumber="1" minValue="129565.36313665168" maxValue="145580446.54647225"/>
    </cacheField>
    <cacheField name="SUPLENCIAS" numFmtId="167">
      <sharedItems containsString="0" containsBlank="1" containsNumber="1" containsInteger="1" minValue="0" maxValue="68000000"/>
    </cacheField>
    <cacheField name="JORNADA EXTRAORDINARIA" numFmtId="167">
      <sharedItems containsString="0" containsBlank="1" containsNumber="1" containsInteger="1" minValue="0" maxValue="20000000"/>
    </cacheField>
    <cacheField name="RECARGO DE FUNCIONES" numFmtId="167">
      <sharedItems containsString="0" containsBlank="1" containsNumber="1" containsInteger="1" minValue="0" maxValue="6000000"/>
    </cacheField>
    <cacheField name="PRESTACIONES LEGALES" numFmtId="167">
      <sharedItems containsString="0" containsBlank="1" containsNumber="1" containsInteger="1" minValue="0" maxValue="115000000"/>
    </cacheField>
    <cacheField name="ASOINAMU" numFmtId="167">
      <sharedItems containsSemiMixedTypes="0" containsString="0" containsNumber="1" minValue="0" maxValue="229603712.60639501"/>
    </cacheField>
    <cacheField name=" TOTAL " numFmtId="167">
      <sharedItems containsSemiMixedTypes="0" containsString="0" containsNumber="1" minValue="5815899.7885599555" maxValue="6951367524.004210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saura" refreshedDate="44237.619571643518" createdVersion="6" refreshedVersion="6" minRefreshableVersion="3" recordCount="816" xr:uid="{2AF46DBA-C2CF-4EFE-AE7F-280F99BBFD97}">
  <cacheSource type="worksheet">
    <worksheetSource ref="A2:AZ818" sheet="POI 2021 M1" r:id="rId2"/>
  </cacheSource>
  <cacheFields count="52">
    <cacheField name="Intervenciones estratégicas" numFmtId="0">
      <sharedItems count="7">
        <s v="Estrategia Integral de Prevención para la Seguridad Pública:_x000a_“Sembremos Seguridad”"/>
        <s v="Programas articulados para el cumplimiento de los derechos humanos en el marco del desarrollo inclusivo y diverso, según los ODS N° 5, 8 y 10"/>
        <s v="Políticas para la Igualdad efectiva entre mujeres y hombres -PIEG y de protección y prevención de la violencia contra las mujeres PLANOVI implementando en sus Planes de acción 2019-2022 y en el marco del cumplimiento del ODS N°5"/>
        <s v="Programa de Economía Social Solidaria (ESS)"/>
        <s v="Políticas para la Igualdad efectiva entre mujeres y hombres -PIEG y de protección y prevención de la violencia contra las mujeres PLANOVI implementando en sus Planes de acción 2019-2022 y en el marco del cumplimiento del ODS N°6"/>
        <s v="Articulación de programas sociales selectivos para la atención básica y/o integral de los hogares en situación de pobreza en el marco del ODS 1"/>
        <e v="#N/A" u="1"/>
      </sharedItems>
    </cacheField>
    <cacheField name="Objetivo" numFmtId="0">
      <sharedItems longText="1"/>
    </cacheField>
    <cacheField name="Indicadores" numFmtId="0">
      <sharedItems count="7">
        <s v="Cantidad de mujeres víctimas de violencia atendidas en diversos servicios por primera vez"/>
        <s v="Número de personas beneficiadas de las intervenciones públicas articuladas, accesibles e inclusivas para la promoción y protección de los derechos humanos según sexo y región."/>
        <s v="Porcentaje de implementación de los programas y proyectos institucionales orientados hacia la igualdad en el Plan PIEG 2019-2022, según región."/>
        <s v="Número de organizaciones de la ESS con proyectos productivos que reciben capacitación, asistencia técnica o financiamiento."/>
        <s v="Porcentaje de programas y proyectos implementados o ejecutados orientados hacia la protección y prevención de la violencia contra las mujeres en todas sus formas, en el marco de la Política Nacional PLANOVI, según región._x000a_"/>
        <s v="Número de mujeres atendidos por el programa Avanzamos Mujeres según el registro de SINIRUBE"/>
        <e v="#N/A" u="1"/>
      </sharedItems>
    </cacheField>
    <cacheField name="Línea base" numFmtId="0">
      <sharedItems/>
    </cacheField>
    <cacheField name="meta periodo" numFmtId="0">
      <sharedItems/>
    </cacheField>
    <cacheField name="Estimación Presupuestaria" numFmtId="0">
      <sharedItems/>
    </cacheField>
    <cacheField name="Responsable" numFmtId="0">
      <sharedItems/>
    </cacheField>
    <cacheField name="# OBJETIVO_x000a_PEI " numFmtId="0">
      <sharedItems containsBlank="1" count="17">
        <s v="Objetivo_4"/>
        <s v="Objetivo_3"/>
        <s v="Objetivo_7"/>
        <s v="Objetivo_8"/>
        <s v="Objetivo_1"/>
        <s v="Objetivo_5"/>
        <s v="Objetivo_2"/>
        <s v="Objetivo_6"/>
        <s v="Objetivo_11"/>
        <s v="Objetivo_10"/>
        <s v="Objetivo_9"/>
        <s v="Objetivo_12"/>
        <s v="Objetivo_13"/>
        <s v="Objetivo_14"/>
        <s v="Objetivo_16"/>
        <m u="1"/>
        <s v="Objetivo_15" u="1"/>
      </sharedItems>
    </cacheField>
    <cacheField name="OBJETIVO ESTRATÉGICO" numFmtId="0">
      <sharedItems/>
    </cacheField>
    <cacheField name=" RIESGO DE NO CUMPLIR EL OBJETIVO" numFmtId="0">
      <sharedItems containsBlank="1" longText="1"/>
    </cacheField>
    <cacheField name="INDICADOR PEI _x000a_(RESULTADO)" numFmtId="0">
      <sharedItems longText="1"/>
    </cacheField>
    <cacheField name="META" numFmtId="0">
      <sharedItems containsBlank="1" containsMixedTypes="1" containsNumber="1" minValue="0.9" maxValue="3"/>
    </cacheField>
    <cacheField name="LINEA BASE" numFmtId="0">
      <sharedItems containsBlank="1" containsMixedTypes="1" containsNumber="1" minValue="0" maxValue="1"/>
    </cacheField>
    <cacheField name="DEPARTAMENTO" numFmtId="0">
      <sharedItems containsBlank="1" count="39">
        <s v="CEAAM METROPOLITANO"/>
        <s v="CEAAM OCCIDENTE"/>
        <s v="DELEGACIÓN DE LA MUJER"/>
        <s v="ASESORIA LEGAL"/>
        <s v="AUDITORÍA INTERNA"/>
        <s v="CEAAM CARIBE"/>
        <s v="CENTRO INFORMACIÓN Y ORIENTACIÓN"/>
        <s v="CIUDADANÍA"/>
        <s v="COMISIONES INTERNAS"/>
        <s v="CAAD"/>
        <s v="CONDICIÓN JURÍDICA"/>
        <s v="CONSTRUCCIÓN DE IDENTIDADES"/>
        <s v="CONTRALORÍA DE SERVICIOS"/>
        <s v="DESARROLLO REGIONAL"/>
        <s v="DIRECCIÓN ADMINISTRATIVA"/>
        <s v="DIRECCIÓN ESTRATÉGICA"/>
        <s v="FINANCIERO CONTABLE"/>
        <s v="GESTIÓN DE POLÍTICAS PÚBLICAS"/>
        <s v="JUNTA DIRECTIVA"/>
        <s v="PLANIFICACIÓN INSTITUCIONAL"/>
        <s v="PRENSA Y COMUNICACIÓN"/>
        <s v="PRESIDENCIA EJECUTIVA"/>
        <s v="PROVEEDURÍA"/>
        <s v="RECURSOS HUMANOS"/>
        <s v="REGIONAL BRUNCA"/>
        <s v="REGIONAL CARIBE"/>
        <s v="REGIONAL CENTRAL OCCIDENTE"/>
        <s v="REGIONAL CENTRAL ORIENTE"/>
        <s v="REGIONAL CHOROTEGA"/>
        <s v="REGIONAL HUETAR NORTE"/>
        <s v="REGIONAL PACÍFICO CENTRAL"/>
        <s v="RELACIONES INTERNACIONALES"/>
        <s v="SECRETARÍA TECNICA PIEG"/>
        <s v="SERVICIOS GENERALES"/>
        <s v="UNIDAD DE DOCUMENTACIÓN"/>
        <s v="UNIDAD DE INVESTIGACIÓN"/>
        <s v="UNIDAD INFORMÁTICA"/>
        <s v="VIOLENCIA DE GÉNERO"/>
        <m u="1"/>
      </sharedItems>
    </cacheField>
    <cacheField name="ABRV" numFmtId="0">
      <sharedItems containsBlank="1" count="38">
        <s v="CM"/>
        <s v="CO"/>
        <s v="DM"/>
        <s v="AS"/>
        <s v="AI"/>
        <s v="CC"/>
        <s v="IO"/>
        <s v="CA"/>
        <s v="CD"/>
        <s v="CJ"/>
        <s v="CI"/>
        <s v="CS"/>
        <s v="DR"/>
        <s v="DA"/>
        <s v="DE"/>
        <s v="FC"/>
        <s v="GP"/>
        <s v="JD"/>
        <s v="PI"/>
        <s v="PC"/>
        <s v="PE"/>
        <s v="PR"/>
        <s v="RH"/>
        <s v="RB"/>
        <s v="RC"/>
        <s v="RA"/>
        <s v="RO"/>
        <s v="RG"/>
        <s v="RN"/>
        <s v="RP"/>
        <s v="RI"/>
        <s v="ST"/>
        <s v="SG"/>
        <s v="DO"/>
        <s v="IN"/>
        <s v="UI"/>
        <s v="VG"/>
        <m u="1"/>
      </sharedItems>
    </cacheField>
    <cacheField name="PROGRAMA" numFmtId="0">
      <sharedItems containsBlank="1" count="4">
        <s v="_2"/>
        <s v="_1"/>
        <s v="_3"/>
        <m u="1"/>
      </sharedItems>
    </cacheField>
    <cacheField name="PROGRAMA INSTITUCIONAL" numFmtId="0">
      <sharedItems containsBlank="1" count="4">
        <s v="ATENCION_INTEGRAL_A_MUJERES"/>
        <s v="ACTIVIDADES_CENTRALES "/>
        <s v="RECTORÍA_Y_VIGILANCIA_POLIT_PUB_Y_NORMAT"/>
        <m u="1"/>
      </sharedItems>
    </cacheField>
    <cacheField name="SUB PROGRAMA INSTITUCIONAL" numFmtId="0">
      <sharedItems containsBlank="1" count="13">
        <s v="ATENCIÓN_DIRECTA_A_MUJERES_EN_SU_DIVERSIDAD"/>
        <s v="APOYO_ADMINISTRATIVO_FINANCIERO"/>
        <s v="CONDUCCIÓN_SUPERIOR"/>
        <s v="CAPACITACIÓN_FORMACIÓN_Y_ASIST_TECNICA"/>
        <s v="DIRECCIÓN_DE_PROGRAMA_2"/>
        <s v="GESTIÓN_DEL_CONOCIMIENTO _ESPECIALIZADO_DDHH_DE_LAS_MUJERES"/>
        <s v="ASISTENCIA_TÉCNICA_EN_POLÍTICAS_PÚBLICAS"/>
        <s v="ASISTENCIA_TÉCNICA_ACTORES_ESTRATÉGICOS"/>
        <s v="DIRECCIÓN_DE_PROGRAMA_3"/>
        <s v="PLANIFICACIÓN_INSTITUCIONAL"/>
        <s v="ASISTENCIA_TÉCNICA_EN_NORMATIVA_Y_LEGISLACIÓN"/>
        <s v="GESTIÓN_TECNOLOGÍAS_INFORMACIÓN"/>
        <m u="1"/>
      </sharedItems>
    </cacheField>
    <cacheField name="OBJETIVO_x000a_(SPI)" numFmtId="0">
      <sharedItems containsBlank="1" longText="1"/>
    </cacheField>
    <cacheField name="COD_PROG" numFmtId="0">
      <sharedItems/>
    </cacheField>
    <cacheField name="INDICADOR POI _x000a_(PRODUCTO)" numFmtId="0">
      <sharedItems containsBlank="1" count="32" longText="1">
        <s v="2.2.1 Cantidad de mujeres que reciben servicios institucionales directos por primera vez, para la protección de sus derechos  y frente a la violencia desde las distintas modalidades de atención, según edad, condición de discapacidad, región y zona urbano-rural. "/>
        <s v="1.7.1 Porcentaje de avance del Plan Anual de trabajo del Archivo Central Institucional"/>
        <s v="1.8.1 Porcentaje  de acciones del Plan de acción PIEG 2019-2022 en ejecución ."/>
        <s v="2.2.3 Cantidad anual de mujeres capacitadas, asesoradas o financiadas en emprendimientos  y empresaridad , según edad, condición de discapacidad, región y zona urbano-rural (producto )"/>
        <s v="2.0.0 Porcentaje de mujeres atendidas en el marco de los derechos humanos en relación con la población de mujeres de distritos prioritarios"/>
        <s v="1.6.2 Cantidad anual de personas  que participan de actividades vinculadas con la promoción de la igualdad de derechos humanos y la no violencia hacia las mujeres según sexo, edad, etnia, condición de discapacidad, región y zona urbano rural."/>
        <s v="3.2.1 Cantidad de instituciones que reciben asistencia técnica, para la promoción de políticas, planes, programas o acciones afirmativas, vinculadas a la igualdad de género, la prevención y atención de la VcM y,  la erradicación de la cultura machista."/>
        <s v="3.2.2 Cantidad anual de personas funcionarias  públicas capacitadas para la inclusión  del enfoque de género en su institución."/>
        <s v="2.1.1 Cantidad anual de mujeres capacitadas en derechos humanos para la igualdad de género, erradicación de la violencia , la cultura machista, según edad, condición de discapacidad, etnia, región y zona urbano-rural. "/>
        <s v="3.4.2 Cantidad y tipo de organizaciones políticas e instancias sociales que reciben asistencia técnica para la incidencia política y el desarrollo de las acciones a favor de los derechos humanos de las mujeres, según región y cantón."/>
        <s v="3.0.0 Porcentaje de instituciones que reciben anualmente asistencia técnica para que sus servicios se orienten hacia la igualdad efectiva y la prevención de la violencia contra las mujeres."/>
        <s v="1.6.3 Cantidad de documentos derivados de procesos de producción de conocimientos sobre derechos humanos de las mujeres y brechas de género, para la mejora del diseño y la efectividad de las políticas de igualdad de género y de prevención y atención de la violencia contra las mujeres "/>
        <s v="1.0.0 Porcentaje de Avance anual del Plan de trabajo de Comisión"/>
        <s v="1.2.1 Porcentaje de cumplimiento del Plan Estratégico Institucional   PEI al 2022."/>
        <s v="1.4.1 Porcentaje de elaboración y divulgación de la Política de Gestión del Talento Humano  "/>
        <s v="3.3.1 Cantidad y tipo de propuestas normativas elaboradas y gestionadas a favor de la igualdad de género y erradicación de la VcM y la cultura machista. "/>
        <s v="1.6.4 Porcentaje de  interacciones recibidas por cada 1.000 personas alcanzadas derivadas de campañas o publicaciones institucionales según región"/>
        <s v="3.2.3 Cantidad de comisiones o plataformas interinstitucionales que reciben asistencia técnica, para la promoción de políticas, planes, programas o acciones afirmativas, vinculadas a la igualdad de género, la prevención y atención de la VcM y,  la erradicación de la cultura machista."/>
        <s v="3.4.1. Cantidad de empresas privadas que reciben asistencia técnica o son asesoradas, para la adopción de políticas empresariales y buenas prácticas que respeten los derechos humanos de las mujeres, según región                                             "/>
        <s v="2.2.2 Número de organizaciones de la ESS (Economía Social Solidaria) con proyectos productivos que reciben capacitación, asistencia técnica o financiamiento"/>
        <s v="1.1.1 Porcentaje anual de ejecución del Plan de compras institucional"/>
        <s v="1.1.2 Porcentaje de avance anual en la cartera de proyectos de inversión pública"/>
        <s v="1.5.1 Porcentaje anual de ejecución del presupuesto institucional, según dependencia."/>
        <s v="1.8.2 Porcentaje de acciones del Plan de acción PLANOVI 2018-2022 en ejecución ."/>
        <s v="1.6.1 Cantidad de personas que de manera virtual o presencial utilizan servicios especializados de información en género y derechos humanos de las mujeres, según sexo "/>
        <s v="2.1.2 Número de mujeres atendidas por el Programa Avanzamos Mujeres según el registro de SINIRUBE "/>
        <s v="1.3.2 Porcentaje de cumplimiento de cartera de proyectos PETI vinculados al mantenimiento y desarrollo de sistemas de información. "/>
        <s v="1.3.1 Porcentaje de cumplimiento en la gestión de Plataforma tecnológica institucional, según el PETI vigente"/>
        <m u="1"/>
        <s v="3.2.5 Cantidad de comisiones o plataformas interinstitucionales que reciben asistencia técnica, para la promoción de políticas, planes, programas o acciones afirmativas, vinculadas a la igualdad de género, la prevención y atención de la VcM y,  la erradicación de la cultura machista." u="1"/>
        <s v="3.2.4 Porcentaje de acciones del Plan de acción PLANOVI 2018-2022 en ejecución ." u="1"/>
        <s v="3.2.3 Porcentaje  de acciones del Plan de acción PIEG 2019-2022 en ejecución ." u="1"/>
      </sharedItems>
    </cacheField>
    <cacheField name="COD II POI" numFmtId="0">
      <sharedItems/>
    </cacheField>
    <cacheField name="META INDICADOR POI" numFmtId="0">
      <sharedItems containsBlank="1" containsMixedTypes="1" containsNumber="1" minValue="0" maxValue="10500"/>
    </cacheField>
    <cacheField name="LINEA BASE 2019" numFmtId="0">
      <sharedItems containsBlank="1" containsMixedTypes="1" containsNumber="1" minValue="0" maxValue="10250000"/>
    </cacheField>
    <cacheField name="ACCIONES O TAREAS" numFmtId="0">
      <sharedItems containsBlank="1" longText="1"/>
    </cacheField>
    <cacheField name="REGIÓN" numFmtId="0">
      <sharedItems containsBlank="1"/>
    </cacheField>
    <cacheField name="CANTÓN" numFmtId="0">
      <sharedItems containsBlank="1"/>
    </cacheField>
    <cacheField name="COD IND GES" numFmtId="0">
      <sharedItems/>
    </cacheField>
    <cacheField name="INDICADORES DE GESTIÓN Y DESEMPEÑO INDIVIDUAL" numFmtId="0">
      <sharedItems containsBlank="1" count="132" longText="1">
        <s v="Cantidad de mujeres que reciben atención directa  para la prevención del femicidio, mediante: albergamiento por primera vez"/>
        <s v="Cantidad de Asistencia técnica en género a empresas medianas y grandes, según región."/>
        <s v="Porcentaje anual de avance en la administración del archivo de gestión"/>
        <s v="Cantidad  de acciones avaladas por las jerarquías de las instituciones ejecutoras inscritas en el Plan."/>
        <s v="80% sobre los servicios que se le asignó  en el plan anual de trabajo  de la Auditoría Interna._x000a_20% Habiliades blandas._x000a_"/>
        <s v="Cantidad de mujeres víctimas de violencia que reciben atención por primera vez"/>
        <s v="Porcentaje de usuarias de los Servicios CEAAM que son capacitadasde acuerdo con la demanda, para habilidades de empresariedad o empleo"/>
        <s v="Cantidad de Mujeres en seguimiento en CEAAM"/>
        <s v="Cantidad de criterios y respuestas técnicas emitidas por la Dirección Estratégica"/>
        <s v="Cantidad anual de mujeres capacitadas, en emprendimientos y empresaridad, según edad, condición de discapacidad, región y zona urbano-rural (producto)"/>
        <s v="Cantidad del servicios (incluyendo protocolos y procedimientos) que iniciaron con el proceso de ajuste a normas de excelencia en ejecución."/>
        <s v="Cantidad anual de personas  que participan de actividades vinculadas con la promoción de la igualdad de derechos humanos y la no violencia hacia las mujeres según sexo, edad, etnia, condición de discapacidad, región y zona urbano rural."/>
        <s v="Cantidad de mujeres que reciben atención directa  individual en información, orientación y referencia sobre derechos humanos de las mujeres y violencia contra las mujeres"/>
        <s v="Cantidad de instituciones asesoras en el nivel nacional"/>
        <s v="Cantidad de personas funcionarias públicas y municipales capacitadas en género y derechos humanos de las mujeres, según región"/>
        <s v="Cantidad de personas que de manera virtual o presencial utilizan servicios especializados de información en género y derechos humanos de las mujeres, según sexo "/>
        <s v="Cantidad de Mujeres capacitadas en defensa y promoción e derechos humanos y laborales, incluida la violencia en ámbito laboral."/>
        <s v="Cantidad de organizaciones políticas y sociales que reciben asistencia técnica para la incidencia política según región"/>
        <s v="Cantidad de Mujeres capacitadas en liderazgo y participación política"/>
        <s v="Cantidad de informes técnicos trimestrales de seguimiento al POI entregados en tiempo y forma"/>
        <s v="FALTA"/>
        <s v="Cantidad de acciones estratégicas  del Plan PIEG en ejecución."/>
        <s v="Cantidad de cursos (virtuales o presenciales) o módulos diseñados anualmente"/>
        <s v="Cantidad de informes finales de investigación (propios o subcontratados) presentados oficialmente cada año."/>
        <s v="Porcentaje de participación en instancias de coordinación y negociación"/>
        <s v="Marco Táctico Definido (modelos y manuales de funcionamiento "/>
        <s v="Porcentaje reuniones con la participación activa de la representante"/>
        <s v="Cantidad de proyectos inscritos en el PETI vigente que se encuentren en funcionamiento.(gestión)"/>
        <s v="Porcentqje de gestión y ejecución del Plan de Formación permanente y desarrollo profesional "/>
        <s v="Plan Anual de formación Permanente y Desarrollo profesional formulado_x000a_"/>
        <s v="Diseñado  un instrumento diagnóstico que pueda aplicarse de forma remota y que abarque al 100% de las dependencias de la institución."/>
        <s v="Porcentaje de solicitudes de capacitación  tramitadas a tiempo_x000a__x000a_Fórmula:_x000a_%= (# de solicitudes tramitadas/ # total de solicitudes recibidas) * 100"/>
        <s v="Porcentaje de solicitudes de capacitación  tramitadas a tiempo_x000a__x000a_Fórmula:_x000a_%= (# de solicitudes tramitadas/ _x000a_# total de solicitudes recibidas) * 100"/>
        <s v="Porcentaje de cumplimiento del plan anual de trabajo de la Comisión de Control interno y SEVRI "/>
        <s v="Porcentaje de cumplimiento del plan anual de trabajo de la Comisión de Ética y Valores "/>
        <s v="Porcentaje de cumplimiento del plan anual de trabajo de la Comisión Portal Web "/>
        <s v="Porcentaje de cumplimiento del plan anual de trabajo de la Comisión Red de transparencia y datos abiertos "/>
        <s v="Número de personas funcionarias capacitadas presencial o virtualmente según la Estrategia Nacional de Capacitación y Sensibilización de temas LGTBIQ+  "/>
        <s v="Porcentaje de cumplimiento del plan anual de trabajo de la Comisión de Diversidad Sexual"/>
        <s v="Número de campañas de difusión sobre derechos de población LGTBIQ+ divulgadas en el INAMU   (META 2)"/>
        <s v="Porcentaje de cumplimiento del plan anual de trabajo de la Comisión de Comisión ambiental institucional"/>
        <s v="Porcentaje de cumplimiento del plan anual de trabajo de la Comisión de NICSP"/>
        <s v="Cantidad de asistencias técnicas e incidencia política (incluye cabildeo) a favor de  normativa y legislación vinculado a la igualdad efectiva entre mujeres y hombres"/>
        <s v="Cantidad de propuestas y planes de cumplimiento derivados del seguimiento a las recomendaciones de investigaciones de género específicas y/o derivadas de informes internacionales de cumplimiento país"/>
        <s v="Cantidad de encuestas, sondeos y monitoreos con enfoque de género y sobre derechos de las mujeres ejecutados"/>
        <s v="Cantidad de posteos realizados al año._x000a_Cantidad de interacciones en los facebook live._x000a_Cantidad de interacciones en facebook_x000a_Cantidad de interacciones en IG_x000a_Cantidad de mensajes directos ingresados vía inbox sobre DH de las mujeres vía redes sociales._x000a_ "/>
        <s v="Cantidad de comisiones o plataformas que reciben asistencia técnica"/>
        <s v="Cantidad de personas y representantes de empresas privadas capacitadas en género"/>
        <s v="Cantidad de informes finales sobre análisis de brechas de género específicas, incluye investigaciones diagnósticas y pilotajes."/>
        <s v="_x000a_Gestiones administrativas internas_x000a_Atención a personas usuarias _x000a_Elaboración de documentos e informes."/>
        <s v="(1 Informe de Labores de la Contraloría de Servicios, 2 cumplimiento Plan de trabajo CS para MIDEPLAN, 2 informes de encuestas de percepción, 1 informe con base en recomendaciones de personas usuarias, 1 informe CEVI, 1 informe de balance para JD, índice de cumplimiento para MIDEPLAN) "/>
        <s v="Cantidad de mujeres que reciben atención directa  para la prevención del femicidio, mediante: KIT de emergencia por primera vez"/>
        <s v="Cantidad de mujeres que reciben atención directa  individual en coadyuvancias"/>
        <s v="Cantidad de Mujeres en seguimiento por VcM según disciplina (Psicología, Legal o Social)"/>
        <s v="Cantidad de Mujeres en seguimiento con Kit de emergencia"/>
        <s v=" Cantidad de mujeres que reciben atención directa  en incidencias."/>
        <s v="Cantidad anual de mujeres asesoradas en emprendimientos y empresaridad, según edad, condición de discapacidad, región y zona urbano-rural (producto)"/>
        <s v="Cantidad anual de mujeres financiadas en emprendimientos y empresaridad, según edad, condición de discapacidad, región y zona urbano-rural (producto)"/>
        <s v="Cantidad de Mujeres capacitadas en la defensa contra la violencia machista en todas sus manifestaciones y, la prevención del femicidio"/>
        <s v="Cantidad de organizaciones de Mujeres con cédula jurídica capacitadas en emprededurismos y empresariedad "/>
        <s v="Cantidad de contrataciones institucionales ejecutadas exitosamente."/>
        <s v="Porcentaje de cumplimiento del plan de trabajo."/>
        <m/>
        <s v="Porcentaje de avance anual en la cartera de proyectos de inversión pública"/>
        <s v="Cantidad de espacios de representación institucional"/>
        <s v="Cantidad de procedimientos mejorados mediante instrumentos, aclaraciones procedimentales y nuevos lineamientos, comunicados formalmente mediante circulares técnicas"/>
        <s v="Cantidad de procesos de contratación gestionados y finalizados (pagados)"/>
        <s v="Cantidad de sesiones de coordinación interdepartamentales gestionadas por la Dirección, según espacio de articulación._x000a_(comité técnico, sesiones de trabajo con jefaturas, entre otros.)"/>
        <s v="Porcentaje del archivo de gestión al día"/>
        <s v="Trámites secretariales pendientes al finalizar el trimestre."/>
        <s v="Porcentaje anual de ejecución del presupuesto institucional, según dependencia."/>
        <s v="Cantidad de instituciones asesoradas según región"/>
        <s v="Cantidad de Cursos (virtuales o presenciales) o módulos,  diseñados anualmente"/>
        <s v="Cantidad de empresas medianas y grandes que reciben asistencia técnica en género según región."/>
        <s v="Cantidad de criterios y respuestas técnicas emitidas"/>
        <s v="Porcentaje de actualización del archivo de gestión y de la dependencia"/>
        <s v="Porcentaje de participación en instancias de coordinación y negociación_x000a_UPI RECOMIENDA_x000a_Instancias de coordinación y negociación"/>
        <s v="Porcentaje de actualización de archivos y gestión documental"/>
        <s v="Agenda de Evaluación Institucional Gestionada para su aprobación."/>
        <s v="Banco de proyectos de inversión pública actualizado de acuerdo con la normativa."/>
        <s v="Cantidad de Informes institucionales para presentar a las instancias competentes para su aprobación y posterior remisión a los entes fiscalizadores correspondientes (CGR, MIDEPLAN, STAP, FODESAF)"/>
        <s v="Gestión: Plan operativo institucional presentado y enviado a tiempo y con aprobaciones internas_x000a__x000a_._x000a__x000a_"/>
        <s v="Sistema de Control Interno y SEVRI actualizados"/>
        <s v="Cantidad de boletines producidos y divulgados a tiempo"/>
        <s v="Cantidad de comunicados de prensa producidos y divulgados al año._x000a_Cantidad de notas publicadas en radio, televisión, prensa escrita y sitios noticiosos digitales del INAMU."/>
        <s v="Cantidad de personas alcanzadas a traves de la plataforma del portal web Institucional "/>
        <s v="1. Análisis del marco normativo vigente y la norma supletoria aplicable, con la posterior elaboración de un informe técnico con los resultados. _x000a_2. Vinculación de los resultados de dicho análisis con los Manuales Institucionales de clases y de cargos. _x000a_3. Elaboración del instructivo para formalizar las vías de carrera administrativa a nivel institucional."/>
        <s v="1. Análisis del marco normativo vigente y la norma supletoria aplicable, con la posterior elaboración de un informe técnico con los resultados. _x000a_2. Vinculación de los resultados de dicho análisis con los Manuales Institucionales de clases y de cargos._x000a_3. Elaboración del instructivo para formalizar las vías de carrera administrativa a nivel institucional."/>
        <s v="1. Analizar los informes de gestión y los términos del contrato para determinar la viabilidad de la prórroga.                                             _x000a_2. Realizar las gestiones administrativas necesarias para una eventual prórroga de dicha contratación. "/>
        <s v="1. Cumplimiento de todas las actividades vinculadas al flujo de remuneraciones dentro del plazo otorgado en el cronograma interno.             2. Cierre del proceso de nómina quincenal dentro del plazo otorgado en el cronograma interno.      3. Entrega de los documentos de cada nómina quincenal al Departamento Finaciero Contable en la fecha consignada en el cronograma anual.      4. Elaboración de informe de incidencias una vez finalizado cada proceso de nómina quincenal, con el posterior envío a la Unidad de Informática de los formularios de servicio técnico correspondientes."/>
        <s v="1. Diseño de propuesta metodológica para implementar los planes de rotación."/>
        <s v="1. Diseño metodológico de la campaña informativa y elaboración de contenido.               2. Divulgación a través de los medios institucionales disponibles.                                       3. Evaluación de resultados."/>
        <s v="1. Diseño metodológico.                                       2. Elaboración de contenido y materiales de apoyo.                                                                      3. Identificación de las personas participantes del cronograma de ejecución. "/>
        <s v="1. Elaboración de cronograma de actividades.                                                                 2. Diseño de propuesta metodologica.       3.Diseño de instructivos y/o manuales.                 4. Diseño de instrumentos de evaluación.             5. Elaboración de informes trimestrales. "/>
        <s v="1. Elaboración de cronograma de actividades.                                                                 2. Diseño de propuesta metodologica.       3.Diseño de instructivos y/o manuales.                4. Diseño de instrumentos de evaluación.             5. Elaboración de informes trimestrales. "/>
        <s v="1. Elaboración de cronograma de actividades.                                                                 2. Diseño de propuesta metodologica.  _x000a_3.Diseño de instructivos y/o manuales.             _x000a_4. Diseño de instrumentos de evaluación.         _x000a_5. Elaboración de informes trimestrales. "/>
        <s v="1. Elaboración de cronograma de actividades.                                                                 2. Diseño de propuesta metodologica.  _x000a_3.Diseño de instructivos y/o manuales.            _x000a_4. Diseño de instrumentos de evaluación.         _x000a_5. Elaboración de informes trimestrales. "/>
        <s v="1. Elaboración de cronograma de concursos.                       2. Publicación de los concursos.                                        3. Recepción de ofertas y verificación del cumplimiento de los requisitos.                                                               4. Aplicación del procedimiento de reclutamiento y selección.    _x000a__x000a_"/>
        <s v="1. Elaboración de cronograma de inspecciones virtuales y presenciales.               _x000a_2. Diseño metodológico de las sesiones de trabajo con las diferentes dependencias institucionales.                                                                   3. Elaboración de los instructvos y materiales de apoyo.                                                                                 4. Elaboración de informes técnicos de cada inspección realizada."/>
        <s v="1. Elaboración de los términos de referencia.                                                                    2. Gestión de contración administrativa en la plataforma SICOP.                                              _x000a_3. Estudio técnico y valoración de las ofertas presentadas.                                               _x000a_4. Seguimiento al proceso de adjudicación.                                                              5. Seguimiento y control de la ejecución del contrato."/>
        <s v="1. Elaboración de los términos de referencia.       2. Gestión de contración administrativa en la plataforma SICOP.                                                  3. Estudio técnico y valoración de las ofertas presentadas. _x000a_4. Seguimiento al proceso de adjudicación. 5. Seguimiento y control de la ejecución del contrato."/>
        <s v="1. Elaboración de los términos de referencia. _x000a_2. Gestión de contración administrativa en la plataforma SICOP. _x000a_3. Estudio técnico y valoración de las ofertas presentadas. _x000a_4. Seguimiento al proceso de adjudicación. _x000a_5. Seguimiento y control de la ejecución del contrato."/>
        <s v="1. Elaboración de los términos de referencia._x000a_2. Gestión de contración administrativa en la plataforma SICOP. _x000a_3. Estudio técnico y valoración de las ofertas presentadas. _x000a_4. Seguimiento al proceso de adjudicación. _x000a_5. Seguimiento y control de la ejecución del contrato."/>
        <s v="1. Identificar los cargos clave a nivel institucional y que requieren de un conocimiento especializado tanto a nivel técnico como administrativo._x000a_2. Identificar personas expertas en cada puesto._x000a_3. Definir contenido temático para cada programa de formación._x000a_4. Diseñar propuesta metodológica._x000a_5. Realizar proceso de validación._x000a_6. Implementación de los programas de formación._x000a_"/>
        <s v="1. Revisión y actualización de la normativa.  _x000a_2. Gestión de la prorroga de los contratos de teletrabajo. _x000a_3. Inspecciones en el sitio de las condiiones ergonómicas. _x000a_4. Verificación del cumplimiento de los requisitos tecnológicos para permanecer en la modalidad. _x000a_5. Diseño e implementación de una campaña informativa sobre los alcances de esta modalidad a nivel interno."/>
        <s v="1. Suscripciones del personal que deben  de tener póliza de fidelidad.                               _x000a_2. 100% de suscripciones del personal que deben  de tener póliza de fidelidad."/>
        <s v="Elaboración del trámite de pago del INS RT en tiempo y forma."/>
        <s v="Elaboración del trámite de pago del INS Viajero en tiempo y forma."/>
        <s v="Emisión y presentación en tiempo y forma de todos los reportes necesarios para cada periodo."/>
        <s v="Gestión adecuada y actualización permanente de l archivo de gestión y los expedientes de personal."/>
        <s v="Gestionar en tiempo y forma la gestión del servicio."/>
        <s v="Realizar el pago del beneficio en el menor tiempo, una vez que ingresa la solicitud al Departamento de RRHH elaboración de la orden de pago para ser remitida al  Departamento Financiero Contable."/>
        <s v="1. Cumplimiento de todas las actividades vinculadas al flujo de remuneraciones dentro del plazo otorgado en el cronograma interno.            2. Cierre del proceso de nómina quincenal dentro del plazo otorgado en el cronograma interno.      3. Entrega de los documentos de cada nómina quincenal al Departamento Finaciero Contable en la fecha consignada en el cronograma anual.       4. Elaboración de informe de incidencias una vez finalizado cada proceso de nómina quincenal, con el posterior envío a la Unidad de Informática de los formularios de servicio técnico correspondientes."/>
        <s v="1. Cumplimiento de todas las actividades vinculadas al flujo de remuneraciones dentro del plazo otorgado en el cronograma interno. _x000a_2. Cierre del proceso de nómina quincenal dentro del plazo otorgado en el cronograma interno. _x000a_3. Entrega de los documentos de cada nómina quincenal al Departamento Financiero Contable en la fecha consignada en el cronograma anual. 4. Elaboración de informe de incidencias una vez finalizado cada proceso de nómina quincenal, con el posterior envío a la Unidad de Informática de los formularios de servicio técnico correspondientes."/>
        <s v="Cantidad de Mujeres atendidas por el programa Avanzamos Mujeres, según región"/>
        <s v="Cantidad de organizaciones políticas e instancias sociales que reciben asistencia técnica para la incidencia política según región"/>
        <s v="Archivo CRI correctamente construido y al día"/>
        <s v="Número de participaciones de la Experta País aseguradas"/>
        <s v="Número de informes y documentos de seguimiento a compromisos internacionales presentados ante organismos internacionales (número de informes por organismo)"/>
        <s v="Número de enlaces del Sistema Nacional de Enlaces de Cooperación Internacional capacitados en gestión de la cooperación internacional con enfoque de género "/>
        <s v="Número de reuniones de comisiones nacionales de seguimiento a compromisos institucionales internacionales en que se participa"/>
        <s v="Número de intercambios de buenas prácticas realizados con otros países de la región latinamericana y Caribe gestionados por UCRI"/>
        <s v="Número de pagos realizados exitosamente a COMMCA"/>
        <s v="Número de pagos realizados exitosamente a ONU Mujeres"/>
        <s v="Número de proyectos de cooperación internacional coordinados por UCRI"/>
        <s v="Porcentaje de representaciones internacionales gestionadas por parte de UCRI"/>
        <s v="Porcentaje de ejecución de los recursos asignados al PETI anualmente."/>
        <s v="Porcentaje de cumplimiento de formularios de servicio técnico atendidos. (gestión) "/>
        <s v="Cantidad de Criterios técnicos – legales emitidos en torno a la igualdad efectiva entre mujeres y hombres."/>
        <s v="Cantidad de sistemas de información e indicadores de género actualizados anualmente"/>
        <s v="Cantidad de acciones estratégicas del Plan PLANOVI en ejecución."/>
        <s v="Transferencia a la Comisión Nacional de Emergencia para entrega de alimentos a mujeres" u="1"/>
      </sharedItems>
    </cacheField>
    <cacheField name="META DE INDICADORES DE DESEMPEÑO INDIVIDUAL" numFmtId="0">
      <sharedItems containsBlank="1" containsMixedTypes="1" containsNumber="1" minValue="0" maxValue="100000" longText="1"/>
    </cacheField>
    <cacheField name="I TRIM _x000a_ANOTAR POSIBLE FECHA" numFmtId="0">
      <sharedItems containsDate="1" containsBlank="1" containsMixedTypes="1" minDate="2021-01-01T00:00:00" maxDate="1900-01-06T20:50:04"/>
    </cacheField>
    <cacheField name="II TRIM_x000a_ANOTAR POSIBLE FECHA" numFmtId="0">
      <sharedItems containsDate="1" containsBlank="1" containsMixedTypes="1" minDate="1900-01-04T21:50:04" maxDate="1900-01-07T08:50:04"/>
    </cacheField>
    <cacheField name="III TRIM_x000a_ANOTAR POSIBLE FECHA" numFmtId="0">
      <sharedItems containsDate="1" containsBlank="1" containsMixedTypes="1" minDate="2021-08-01T00:00:00" maxDate="1900-01-07T19:50:04"/>
    </cacheField>
    <cacheField name="IV TRIM_x000a_ANOTAR POSIBLE FECHA" numFmtId="0">
      <sharedItems containsDate="1" containsBlank="1" containsMixedTypes="1" minDate="2021-12-01T00:00:00" maxDate="1900-01-08T07:50:04"/>
    </cacheField>
    <cacheField name="CODRIESG" numFmtId="0">
      <sharedItems containsBlank="1"/>
    </cacheField>
    <cacheField name="RIESGOS INTERNOS DE NO CUMPLIR EL OBJETIVO DEL SUB PROGRAMA INSTITUCIONAL" numFmtId="0">
      <sharedItems containsBlank="1"/>
    </cacheField>
    <cacheField name="RIESGOS POR DESASTRES" numFmtId="0">
      <sharedItems containsBlank="1" longText="1"/>
    </cacheField>
    <cacheField name="Acciones de mitigación o administración del riesgo_x000a_(Inscribir acciones comprometidas en Control Interno y SEVRI)" numFmtId="0">
      <sharedItems containsBlank="1" longText="1"/>
    </cacheField>
    <cacheField name="PERSONA/S  RESPONSABLE/S" numFmtId="0">
      <sharedItems containsBlank="1" longText="1"/>
    </cacheField>
    <cacheField name="ACTIVIDAD PRESUPUESTARIA" numFmtId="0">
      <sharedItems containsBlank="1" count="12">
        <s v="Atención de las mujeres en situación de violencia y prev del femicidio"/>
        <s v="Conducción superior del INAMU"/>
        <s v="Información, orientación y referencia"/>
        <s v="Incidencia, alianzas y construcción de capacidades en la sociedad civil"/>
        <s v="Incidencia, alianzas y construcción de capacidades en políticas públicas y en el sector empresario"/>
        <s v="Apoyo administrativo"/>
        <s v="Apoyo informático y administración de la estructura tecnológica"/>
        <s v="Prestación territorial del servicio"/>
        <s v="Dirección del Programa"/>
        <s v="Planificación, seguimiento y evaluación"/>
        <s v="Generación y Gestión del Conocimiento Especializado en DDHH"/>
        <m u="1"/>
      </sharedItems>
    </cacheField>
    <cacheField name="ABV_ACTPRES" numFmtId="0">
      <sharedItems containsBlank="1" count="14">
        <s v="AM"/>
        <s v="DS"/>
        <s v="IO"/>
        <s v="IS"/>
        <s v="IE"/>
        <s v="AA"/>
        <s v="TI"/>
        <s v="PT"/>
        <s v="DP"/>
        <s v="PL"/>
        <s v="GC"/>
        <m u="1"/>
        <s v="FALTA" u="1"/>
        <e v="#N/A" u="1"/>
      </sharedItems>
    </cacheField>
    <cacheField name="REQUERIMIENTOS DE TIEMPO POR PERSONA_x000a_(EN DÍAS HABILES)" numFmtId="0">
      <sharedItems containsBlank="1" containsMixedTypes="1" containsNumber="1" minValue="1" maxValue="219" longText="1"/>
    </cacheField>
    <cacheField name="DETALLE DE LOS BIENES Y SERVICIOS" numFmtId="0">
      <sharedItems containsBlank="1" longText="1"/>
    </cacheField>
    <cacheField name="MONTO_x000a_(para Acciones de mitigación o administración del riesgo)" numFmtId="0">
      <sharedItems containsBlank="1" containsMixedTypes="1" containsNumber="1" containsInteger="1" minValue="0" maxValue="50000000"/>
    </cacheField>
    <cacheField name="MONTO _x000a_(Acciones o Tareas)" numFmtId="0">
      <sharedItems containsString="0" containsBlank="1" containsNumber="1" minValue="0" maxValue="4668348114"/>
    </cacheField>
    <cacheField name="PARTIDA" numFmtId="0">
      <sharedItems containsBlank="1" containsMixedTypes="1" containsNumber="1" containsInteger="1" minValue="10102" maxValue="70401"/>
    </cacheField>
    <cacheField name="NOMBRE DE PARTIDA" numFmtId="0">
      <sharedItems containsBlank="1"/>
    </cacheField>
    <cacheField name="ORIGEN DEL PRESUPUESTO" numFmtId="0">
      <sharedItems containsBlank="1" count="3">
        <s v="ORDINARIO"/>
        <m/>
        <s v="SUPERAVIT"/>
      </sharedItems>
    </cacheField>
    <cacheField name="AJUSTE REBAJO DE LA CGR" numFmtId="0">
      <sharedItems containsString="0" containsBlank="1" containsNumber="1" minValue="-424122885.77000004" maxValue="0"/>
    </cacheField>
    <cacheField name="MODI 1" numFmtId="0">
      <sharedItems containsString="0" containsBlank="1" containsNumber="1" minValue="-208002965.5" maxValue="204002965.59999999"/>
    </cacheField>
    <cacheField name="AÑO DE EJECUCIÓN" numFmtId="0">
      <sharedItems containsBlank="1" containsMixedTypes="1" containsNumber="1" containsInteger="1" minValue="2021" maxValue="2021"/>
    </cacheField>
    <cacheField name="TOTAL" numFmtId="165">
      <sharedItems containsMixedTypes="1" containsNumber="1" minValue="0" maxValue="4448228193.8299999" count="133">
        <n v="0"/>
        <n v="700000"/>
        <n v="5000000"/>
        <n v="100000"/>
        <n v="75000"/>
        <n v="4000000"/>
        <n v="125000"/>
        <n v="36000000"/>
        <n v="175000"/>
        <n v="4500000"/>
        <n v="3500000"/>
        <n v="750000"/>
        <n v="450000"/>
        <n v="2000000"/>
        <n v="30000"/>
        <n v="1500000"/>
        <n v="40000000"/>
        <n v="1000000"/>
        <n v="250000"/>
        <n v="150000"/>
        <n v="50000"/>
        <n v="20000000"/>
        <n v="2500000"/>
        <n v="25000"/>
        <n v="500000"/>
        <n v="6000000"/>
        <n v="66000000"/>
        <n v="1250000"/>
        <n v="17000000"/>
        <n v="5500000"/>
        <n v="2675000"/>
        <n v="16000000"/>
        <n v="35850000"/>
        <n v="7500000"/>
        <n v="600000"/>
        <n v="10000000"/>
        <n v="400000"/>
        <n v="8000000"/>
        <n v="5350000"/>
        <n v="50000000"/>
        <n v="800000"/>
        <n v="3000000"/>
        <n v="20100000"/>
        <n v="60000"/>
        <n v="5600000"/>
        <n v="350000"/>
        <n v="23000000"/>
        <n v="8749000"/>
        <n v="1590181"/>
        <n v="2100000"/>
        <n v="1900000"/>
        <n v="435445"/>
        <n v="160000"/>
        <n v="480000"/>
        <n v="300000"/>
        <n v="129000"/>
        <n v="295000"/>
        <n v="130000"/>
        <n v="80000"/>
        <n v="1300000"/>
        <n v="200000"/>
        <n v="185000"/>
        <n v="70000"/>
        <n v="4277375"/>
        <n v="722625"/>
        <n v="1368543"/>
        <n v="115200"/>
        <n v="111100"/>
        <n v="7000000"/>
        <n v="350000000"/>
        <n v="1500000000"/>
        <n v="4800000"/>
        <n v="15000000"/>
        <n v="330000000"/>
        <n v="80000000"/>
        <n v="9885033"/>
        <n v="1400000"/>
        <n v="25000000"/>
        <n v="1850000000"/>
        <n v="32000000"/>
        <n v="71674502"/>
        <n v="2500000000"/>
        <n v="262000000"/>
        <n v="12000000"/>
        <n v="500000000"/>
        <s v=" "/>
        <n v="3729000"/>
        <n v="12173880"/>
        <n v="3600000"/>
        <n v="135000000"/>
        <n v="60000000"/>
        <n v="2800000"/>
        <n v="21000000"/>
        <n v="2079935072.48"/>
        <n v="14000000"/>
        <n v="4448228193.8299999"/>
        <n v="537641940.69000006"/>
        <n v="85500"/>
        <n v="492000"/>
        <n v="269500"/>
        <n v="140000"/>
        <n v="420000"/>
        <n v="96000"/>
        <n v="864000"/>
        <n v="6120000"/>
        <n v="9180000"/>
        <n v="18500000"/>
        <n v="1200000"/>
        <n v="926030905"/>
        <n v="130000000"/>
        <n v="220000000"/>
        <n v="3475000"/>
        <n v="811637937"/>
        <n v="3200000"/>
        <n v="29581154"/>
        <n v="30000000"/>
        <n v="75000000"/>
        <n v="2300000"/>
        <n v="9000000"/>
        <n v="367815"/>
        <n v="275000"/>
        <n v="50850000"/>
        <n v="192100000"/>
        <n v="16950000"/>
        <n v="10735000"/>
        <n v="118875299"/>
        <n v="240011421"/>
        <n v="110863382"/>
        <n v="8951312"/>
        <n v="11785900"/>
        <n v="44635000"/>
        <n v="101531000"/>
        <n v="146900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13">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0"/>
    <s v="CM"/>
    <x v="0"/>
    <x v="0"/>
    <x v="0"/>
    <s v="Atender a las mujeres en su diversidad, desde las perspectivas social, legal, Psicológica y económica para la defensa de sus derechos así como de su integridad física, emocional, social y económica_x000a_"/>
    <s v="P_5"/>
    <x v="0"/>
    <x v="0"/>
    <x v="0"/>
    <s v="Idem"/>
    <x v="0"/>
    <s v="CENTRAL"/>
    <s v="SAN JOSE"/>
    <s v="G_11"/>
    <x v="0"/>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Maylin Lopez _x000a_Karen Murillo"/>
    <s v="Atención de las mujeres en situación de violencia y prev del femicidio"/>
    <s v="AM"/>
    <s v="36 dias _x000a_6 dias "/>
    <s v="Tema de empleabilidad de las mujeres usuarias de los servicios "/>
    <n v="0"/>
    <n v="0"/>
    <m/>
    <e v="#N/A"/>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0"/>
    <s v="CM"/>
    <x v="0"/>
    <x v="0"/>
    <x v="0"/>
    <s v="Atender a las mujeres en su diversidad, desde las perspectivas social, legal, Psicológica y económica para la defensa de sus derechos así como de su integridad física, emocional, social y económica_x000a_"/>
    <s v="P_5"/>
    <x v="0"/>
    <x v="0"/>
    <x v="0"/>
    <s v="Idem"/>
    <x v="1"/>
    <s v="CENTRAL"/>
    <s v="SAN JOSE"/>
    <s v="G_11"/>
    <x v="0"/>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Joyce Rojas Arias_x000a_Karen Murillo "/>
    <s v="Atención de las mujeres en situación de violencia y prev del femicidio"/>
    <s v="AM"/>
    <s v="1 dia_x000a_medio dia "/>
    <s v="Compra por demanda de productos quimicos y conexos "/>
    <n v="0"/>
    <n v="700000"/>
    <s v="20199"/>
    <s v="Otros productos químicos y conexos"/>
    <x v="0"/>
    <m/>
    <n v="2021"/>
    <x v="1"/>
    <m/>
    <s v="Para la compra de productos químicos para la protección personal de los funcionarios  usuarias del CEAA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1"/>
    <x v="1"/>
    <s v="pendiente"/>
    <x v="1"/>
    <s v="CO"/>
    <x v="0"/>
    <x v="0"/>
    <x v="0"/>
    <s v="Atender a las mujeres en su diversidad, desde las perspectivas social, legal, Psicológica y económica para la defensa de sus derechos así como de su integridad física, emocional, social y económica_x000a_"/>
    <s v="P_5"/>
    <x v="0"/>
    <x v="0"/>
    <x v="0"/>
    <s v="Idem"/>
    <x v="2"/>
    <s v="CENTRAL"/>
    <s v="SAN RAMON "/>
    <s v="G_11"/>
    <x v="1"/>
    <s v="FALTA"/>
    <s v="N/A"/>
    <s v="ABRIL-JUNIO"/>
    <s v="julo"/>
    <s v="N/A"/>
    <s v="R_P5"/>
    <s v="2_Resistencia político-técnica y barreras (desconocimiento, desarticulación) de las jerarquías instucionales que dificultan/limitan el  abordaje hacia el cierre de brechas de género. "/>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FALTA"/>
    <s v="María Ramirez, María Mercedes Hernandez"/>
    <s v="Atención de las mujeres en situación de violencia y prev del femicidio"/>
    <s v="AM"/>
    <s v="IDEM"/>
    <s v="no se requiere"/>
    <n v="0"/>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2"/>
    <x v="2"/>
    <s v="_No se tiene claridad de las líneas a seguir por parte de los jerarcas internos_x000a__Restricción de recursos financieros"/>
    <x v="2"/>
    <x v="2"/>
    <s v="pendiente"/>
    <x v="2"/>
    <s v="DM"/>
    <x v="1"/>
    <x v="1"/>
    <x v="1"/>
    <s v="Dar soporte presupuestario, contable y de gestión operaciones de flujos monetarios para el logro de objetivos y metas institucionales"/>
    <s v="P_4"/>
    <x v="1"/>
    <x v="1"/>
    <x v="1"/>
    <s v=" "/>
    <x v="3"/>
    <m/>
    <m/>
    <s v="G_22"/>
    <x v="2"/>
    <n v="100"/>
    <m/>
    <m/>
    <m/>
    <m/>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m/>
    <s v="Atención de las mujeres en situación de violencia y prev del femicidio"/>
    <s v="AM"/>
    <m/>
    <m/>
    <m/>
    <n v="0"/>
    <m/>
    <e v="#N/A"/>
    <x v="1"/>
    <m/>
    <m/>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3"/>
    <s v="AS"/>
    <x v="1"/>
    <x v="1"/>
    <x v="2"/>
    <s v="Orientar  el contenido de los objetivos y metas institucionales desde una perspectiva Técnico-Administrativa, que brinde soporte  y dirección al quehacer institucional, mediante apoyo, legitimidad y guía política"/>
    <s v="P_1"/>
    <x v="2"/>
    <x v="2"/>
    <x v="0"/>
    <s v="2019: 70 criterios y consultas, contratos y adendas: 40, convenios: 10, Procesos judiciales: 5 Procesos ordinarios disciplinarios: 3 "/>
    <x v="4"/>
    <s v="CENTRAL"/>
    <s v="MONTES DE OCA"/>
    <s v="G_16"/>
    <x v="3"/>
    <s v="Cumplir con lo establecido en el procedimiento de la Unidad de Asesoría Legal (formato y plazo) "/>
    <s v="De enero a marzo 2021"/>
    <s v="De abril a junio 2021"/>
    <s v="De julio a setiembre 2021"/>
    <s v="De octubre a diciembre 2021"/>
    <s v="R_P1"/>
    <s v="2_Las dependencias de conducción politica estratégica(Unidades asesoras y Staff) no cuentan con suficiente personal para atender los procesos que se les asignan"/>
    <s v="5 Seguridad deficitaria en las infraestructuras donde se encuentran instaladas las Unidades operativas"/>
    <s v="2. Contar con personal especialista según la materia.  Riesgo por desastre: Contar con la herramienta tecnológica pertinente para la seguridad de la información"/>
    <s v="Odette Brenes, Gerardo Mata, Adriana Chinchilla, Alexander Fallas Hidlago, otra profesional especialista"/>
    <s v="Conducción superior del INAMU"/>
    <s v="DS"/>
    <s v="Por persona 219 días hábiles"/>
    <s v="Recursos para cubrir pagos por concepto de indemnizaciones de procesos judiciales. "/>
    <s v="Mantener la actualización de la información para la previsión de algún pago.  "/>
    <n v="5000000"/>
    <s v="60601"/>
    <s v="Indemnizaciones"/>
    <x v="0"/>
    <m/>
    <n v="2021"/>
    <x v="2"/>
    <s v="UPI. Definición incorrecta de indicador y meta de  gestión: revisar y corregir "/>
    <s v="Recursos para cubrir pagos por concepto de indemnizaciones de procesos judiciales.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3"/>
    <s v="AS"/>
    <x v="1"/>
    <x v="1"/>
    <x v="2"/>
    <s v="Orientar  el contenido de los objetivos y metas institucionales desde una perspectiva Técnico-Administrativa, que brinde soporte  y dirección al quehacer institucional, mediante apoyo, legitimidad y guía política"/>
    <s v="P_1"/>
    <x v="2"/>
    <x v="2"/>
    <x v="0"/>
    <s v="2019: 70 criterios y consultas, contratos y adendas: 40, convenios: 10, Procesos judiciales: 5 Procesos ordinarios disciplinarios: 3 "/>
    <x v="4"/>
    <s v="CENTRAL"/>
    <s v="MONTES DE OCA"/>
    <s v="G_16"/>
    <x v="3"/>
    <s v="Cumplir con lo establecido en el procedimiento de la Unidad de Asesoría Legal (formato y plazo) "/>
    <s v="De enero a marzo 2021"/>
    <s v="De abril a junio 2021"/>
    <s v="De julio a setiembre 2021"/>
    <s v="De octubre a diciembre 2021"/>
    <s v="R_P1"/>
    <s v="2_Las dependencias de conducción politica estratégica(Unidades asesoras y Staff) no cuentan con suficiente personal para atender los procesos que se les asignan"/>
    <s v="5 Seguridad deficitaria en las infraestructuras donde se encuentran instaladas las Unidades operativas"/>
    <s v="2. Contar con personal especialista según la materia.  Riesgo por desastre: Contar con la herramienta tecnológica pertinente para la seguridad de la información"/>
    <s v="Odette Brenes, Gerardo Mata, Adriana Chinchilla, Alexander Fallas Hidlago, otra profesional especialista"/>
    <s v="Conducción superior del INAMU"/>
    <s v="DS"/>
    <m/>
    <s v="Viáticos  por audiencias judiciales o administrativas: 100.000.00(En la partida de DSGT) "/>
    <m/>
    <n v="0"/>
    <s v="10502"/>
    <s v="Viáticos dentro del país"/>
    <x v="0"/>
    <m/>
    <n v="2021"/>
    <x v="0"/>
    <s v="UPI. Definición incorrecta de indicador y meta de  gestión: revisar y corregir "/>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3"/>
    <x v="3"/>
    <s v="_Que no se implemente la redefinición de los procesos_x000a__Que los procesos redifinidos no contribuyan de forma efectiva al cumplimiento de los fines institucionales"/>
    <x v="2"/>
    <x v="2"/>
    <s v="pendiente"/>
    <x v="3"/>
    <s v="AS"/>
    <x v="1"/>
    <x v="1"/>
    <x v="1"/>
    <s v="Dar soporte presupuestario, contable y de gestión operaciones de flujos monetarios para el logro de objetivos y metas institucionales"/>
    <s v="P_4"/>
    <x v="1"/>
    <x v="1"/>
    <x v="0"/>
    <s v="Idem"/>
    <x v="5"/>
    <s v="CENTRAL"/>
    <s v="MONTES DE OCA"/>
    <s v="G_22"/>
    <x v="2"/>
    <n v="100"/>
    <d v="2021-01-01T00:00:00"/>
    <m/>
    <m/>
    <d v="2021-12-01T00:00:00"/>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s v="Asistente Adriana Chinchilla Cervantes._x000a_Odette Jefatura inmediata"/>
    <s v="Conducción superior del INAMU"/>
    <s v="DS"/>
    <s v="Asistente Adriana Chinchilla Cervantes.        100 días .                  Odette 20 días"/>
    <s v="no se requiere"/>
    <s v="No aplica"/>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4"/>
    <s v="AI"/>
    <x v="1"/>
    <x v="1"/>
    <x v="2"/>
    <s v="Orientar  el contenido de los objetivos y metas institucionales desde una perspectiva Técnico-Administrativa, que brinde soporte  y dirección al quehacer institucional, mediante apoyo, legitimidad y guía política"/>
    <s v="P_1"/>
    <x v="2"/>
    <x v="2"/>
    <x v="0"/>
    <s v="Idem"/>
    <x v="6"/>
    <s v="CENTRAL"/>
    <s v="MONTES DE OCA"/>
    <s v="G_16"/>
    <x v="4"/>
    <s v="100% (Cumplimiento del 100% del plan de trabajo asignado individualmente a cada profesional._x000a_Servicios a Posteriori,Servicios  a Priori, Atención de solicitudes, Actividades de autoevaluación, Actividades de planificaión y evaluación.)"/>
    <s v="Enero a Marzo"/>
    <s v="Abril a junio"/>
    <s v="julio a setiembre "/>
    <s v="octubre a diciembre "/>
    <s v="R_P1"/>
    <s v="2_Las dependencias de conducción politica estratégica(Unidades asesoras y Staff) no cuentan con suficiente personal para atender los procesos que se les asignan"/>
    <s v="4 Cortes eléctricos o fallas informáticas que interrumpan la generación, captura, procesamiento y transmición de la comunicación e información"/>
    <s v="Riesgo de no cumplir con una adecuada fiscalización de todos los procesos institucionales, por falta de recurso humano._x000a__x000a_Riesgo por desastres , actualmente el teletrabajo es el medio de comunicación más importante en la institución, si ocurren fallas informáticas se obstruye la comunicación y la función sustantiva de nuestro departamento se vería comprometida."/>
    <s v="Kattia Muñoz Hernández._x000a_Klansy Flores Salguero._x000a_Mariana Mena Monge._x000a_Maureen Rojas Calderón."/>
    <s v="Conducción superior del INAMU"/>
    <s v="DS"/>
    <s v="Kattia Muñoz Hernández 201 (Vacaciones disminuidas)_x000a_Klansy Flores Salguero 216  (Vacaciones disminuidas)_x000a_Mariana Mena Monge 201  (Vacaciones disminuidas)_x000a_Maureen Rojas Calderón  216 (Vacaciones disminuidas)"/>
    <s v="Compra de impresora con scaner Multifuncional. (Se debe incluir en los requerimienos de la UIN)"/>
    <m/>
    <n v="0"/>
    <m/>
    <e v="#N/A"/>
    <x v="0"/>
    <m/>
    <n v="2021"/>
    <x v="0"/>
    <s v="Revisar indicadores y metas de gestión de la Auditoría interna"/>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4"/>
    <s v="AI"/>
    <x v="1"/>
    <x v="1"/>
    <x v="2"/>
    <s v="Orientar  el contenido de los objetivos y metas institucionales desde una perspectiva Técnico-Administrativa, que brinde soporte  y dirección al quehacer institucional, mediante apoyo, legitimidad y guía política"/>
    <s v="P_1"/>
    <x v="2"/>
    <x v="2"/>
    <x v="0"/>
    <s v="Idem"/>
    <x v="6"/>
    <s v="CENTRAL"/>
    <s v="MONTES DE OCA"/>
    <s v="G_16"/>
    <x v="4"/>
    <s v="100% (Cumplimiento del 100% del plan de trabajo asignado individualmente a cada profesional._x000a_Servicios a Posteriori,Servicios  a Priori, Atención de solicitudes, Actividades de autoevaluación, Actividades de planificaión y evaluación.)"/>
    <s v="Enero a Marzo"/>
    <s v="Abril a junio"/>
    <s v="julio a setiembre "/>
    <s v="octubre a diciembre "/>
    <s v="R_P1"/>
    <s v="2_Las dependencias de conducción politica estratégica(Unidades asesoras y Staff) no cuentan con suficiente personal para atender los procesos que se les asignan"/>
    <s v="4 Cortes eléctricos o fallas informáticas que interrumpan la generación, captura, procesamiento y transmición de la comunicación e información"/>
    <s v="Riesgo de no cumplir con una adecuada fiscalización de todos los procesos institucionales, por falta de recurso humano._x000a__x000a_Riesgo por desastres , actualmente el teletrabajo es el medio de comunicación más importante en la institución, si ocurren fallas informáticas se obstruye la comunicación y la función sustantiva de nuestro departamento se vería comprometida."/>
    <s v="Kattia Muñoz Hernández._x000a_Klansy Flores Salguero._x000a_Mariana Mena Monge._x000a_Maureen Rojas Calderón."/>
    <s v="Conducción superior del INAMU"/>
    <s v="DS"/>
    <s v="Kattia Muñoz Hernández 201 (Vacaciones disminuidas)_x000a_Klansy Flores Salguero 216  (Vacaciones disminuidas)_x000a_Mariana Mena Monge 201  (Vacaciones disminuidas)_x000a_Maureen Rojas Calderón  216 (Vacaciones disminuidas)"/>
    <s v="Viaticos dentro del país.(¢400.000 en la partida de DSGT)"/>
    <m/>
    <n v="0"/>
    <s v="10502"/>
    <s v="Viáticos dentro del país"/>
    <x v="0"/>
    <m/>
    <n v="2021"/>
    <x v="0"/>
    <s v="Revisar indicadores y metas de gestión de la Auditoría interna"/>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3"/>
    <x v="3"/>
    <s v="_Que no se implemente la redefinición de los procesos_x000a__Que los procesos redifinidos no contribuyan de forma efectiva al cumplimiento de los fines institucionales"/>
    <x v="2"/>
    <x v="2"/>
    <s v="pendiente"/>
    <x v="4"/>
    <s v="AI"/>
    <x v="1"/>
    <x v="1"/>
    <x v="1"/>
    <s v="Dar soporte presupuestario, contable y de gestión operaciones de flujos monetarios para el logro de objetivos y metas institucionales"/>
    <s v="P_4"/>
    <x v="1"/>
    <x v="1"/>
    <x v="0"/>
    <s v="Idem"/>
    <x v="7"/>
    <s v="CENTRAL"/>
    <s v="MONTES DE OCA"/>
    <s v="G_22"/>
    <x v="2"/>
    <n v="100"/>
    <d v="2021-01-01T00:00:00"/>
    <m/>
    <m/>
    <d v="2021-12-01T00:00:00"/>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s v="Mariana Mena Monge Asistente 100 días. Jefatura inmediata 20 horas"/>
    <s v="Conducción superior del INAMU"/>
    <s v="DS"/>
    <m/>
    <m/>
    <s v="No aplica"/>
    <n v="0"/>
    <m/>
    <e v="#N/A"/>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5"/>
    <s v="CC"/>
    <x v="0"/>
    <x v="0"/>
    <x v="0"/>
    <s v="Atender a las mujeres en su diversidad, desde las perspectivas social, legal, Psicológica y económica para la defensa de sus derechos así como de su integridad física, emocional, social y económica_x000a_"/>
    <s v="P_5"/>
    <x v="0"/>
    <x v="0"/>
    <x v="0"/>
    <s v="Idem"/>
    <x v="8"/>
    <s v="HUETAR_CARIBE"/>
    <s v="LIMÓN"/>
    <s v="G_11"/>
    <x v="5"/>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Bernard                      Fanny Araica Wilson                      Hannia Dìaz                                                            Daniela Mora                                      Graymmy Cortes"/>
    <s v="Atención de las mujeres en situación de violencia y prev del femicidio"/>
    <s v="AM"/>
    <s v="Kattia Mitchell Bernard    7 días                  Fanny Araica Wilson 7 días                      Hannia Dìaz 7 días                                                           Daniela Mora  7 días                                    Graymmy Cortes 7 días"/>
    <s v="Traslados usuarias de las comunidades indígenas ADITICA Y ADITIBRI ( Se toma en consideraciòn que el ingreso a las comunidades sera posible hasta el II semestre 2021)"/>
    <n v="0"/>
    <n v="100000"/>
    <s v="10501"/>
    <s v="Transporte dentro del país"/>
    <x v="0"/>
    <m/>
    <n v="2021"/>
    <x v="3"/>
    <m/>
    <s v="Para cubrir los gastos de transporte dentro del país a las personas funcionarias en cumplimiento de sus deberes. Así como los gastos de transporte a las personas usuarias de los servicios del INAMU participantes en las distintas actividades organizadas por la institución."/>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5"/>
    <s v="CC"/>
    <x v="0"/>
    <x v="0"/>
    <x v="0"/>
    <s v="Atender a las mujeres en su diversidad, desde las perspectivas social, legal, Psicológica y económica para la defensa de sus derechos así como de su integridad física, emocional, social y económica_x000a_"/>
    <s v="P_5"/>
    <x v="0"/>
    <x v="0"/>
    <x v="2"/>
    <s v="Idem"/>
    <x v="9"/>
    <s v="HUETAR_CARIBE"/>
    <s v="LIMÓN"/>
    <s v="G_11"/>
    <x v="0"/>
    <n v="70"/>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Bernard , Fanny Araica Wilson, Angie Forbes, Daniela Mora, Graymmy Cortes y Hannia Dìaz"/>
    <s v="Atención de las mujeres en situación de violencia y prev del femicidio"/>
    <s v="AM"/>
    <s v="Kattia Mitchell Bernard 7 días , Fanny Araica Wilson 20, Angie Forbes 7 días, Daniela Mora 7 días, Graymmy Cortes 7 días y Hannia Dìaz 7 días"/>
    <s v="Talleres de elaboracion para el ajuste y actualizaciòn de los manuales de atenciòn con los equipos del CEAAM, (tecnico y administrativo)( La mitad del presupuesto 2020, tomando en cuenta que todas las reuniones seràn virtuales el I semestre)"/>
    <n v="0"/>
    <n v="75000"/>
    <s v="10501"/>
    <s v="Transporte dentro del país"/>
    <x v="0"/>
    <m/>
    <n v="2021"/>
    <x v="4"/>
    <m/>
    <s v="Para cubrir los gastos de transporte dentro del país a las personas funcionarias en cumplimiento de sus deberes. Así como los gastos de transporte a las personas usuarias de los servicios del INAMU participantes en las distintas actividades organizadas por la institución."/>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5"/>
    <s v="CC"/>
    <x v="0"/>
    <x v="0"/>
    <x v="0"/>
    <s v="Atender a las mujeres en su diversidad, desde las perspectivas social, legal, Psicológica y económica para la defensa de sus derechos así como de su integridad física, emocional, social y económica_x000a_"/>
    <s v="P_5"/>
    <x v="0"/>
    <x v="0"/>
    <x v="0"/>
    <s v="Idem"/>
    <x v="2"/>
    <s v="HUETAR_CARIBE"/>
    <s v="LIMÓN"/>
    <s v="G_11"/>
    <x v="0"/>
    <s v="IDEM"/>
    <s v="ENERO-MARZO"/>
    <s v="ABRIL-JUNIO"/>
    <s v="Julio-Setiembre"/>
    <s v="OCTUBRE-DICIEMBRE"/>
    <s v="R_P10"/>
    <s v="1_Que no se realicen análsis de genero a los datos estadísticos que se tienen por parte del personal a cargo."/>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FALTA"/>
    <s v="IDEM"/>
    <s v="Atención de las mujeres en situación de violencia y prev del femicidio"/>
    <s v="AM"/>
    <s v="Fanny Araica  72 dìas al año, Kattia Mitchell 18 días, Wendy Williams 55 días, Zeidy Barrantes 55 días, Priscilla Hodgson 55días y Aurora Chavarrìa 55 días, Quinta auxiliar,  Angie Forbes 7 días, Daniela Mora 7 días, Graymmy Cortes 7 días y Hannia Dìaz 7días"/>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5"/>
    <s v="CC"/>
    <x v="0"/>
    <x v="0"/>
    <x v="3"/>
    <s v="Contribuir al desarrollo integral de las mujers en su diversidad a través de la capacitación, formación y asistencia técnica en distintas temáticas sociales, económicas, políticas o de organización"/>
    <s v="P_6"/>
    <x v="3"/>
    <x v="3"/>
    <x v="0"/>
    <s v="Idem"/>
    <x v="10"/>
    <s v="HUETAR_CARIBE"/>
    <s v="LIMÓN"/>
    <s v="G_13"/>
    <x v="6"/>
    <s v="PENDIENTE META"/>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Fanny Araica                                                                  Daniela Mora                                              "/>
    <s v="Atención de las mujeres en situación de violencia y prev del femicidio"/>
    <s v="AM"/>
    <s v="Daniela Mora:30 días al año,                                                                                                              Kattia Mitchell: 15 días al año.                                                                                                          Fanny Araica 20 dìas al año"/>
    <s v="Para la contratación al Colegio Universitario de Cartago-CUC-,  para la capacitación técnica a mujeres usuarias ingresadas y egresadas del servicios del CEAAM y a las usuarias de la Delegación de la Mujer. Modalidad Virtual o Presencial, según los permita las condiciones generadas por la Pandemía."/>
    <n v="0"/>
    <n v="4000000"/>
    <s v="10701"/>
    <s v="Actividades de capacitación"/>
    <x v="0"/>
    <m/>
    <n v="2021"/>
    <x v="5"/>
    <m/>
    <s v="Para cubrir los gastos vinculados con los procesos de capacitación en las diversas temáticas de interés para el INAMU, así como en la difusión de los derechos de las mujeres. Se incluyen los gastos inherentes a estos procesos tales como útiles, materiales, suministros, alimentación y las cuotas solicitadas por los dueños de locales por el uso de instalaciones para llevar la actividad."/>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5"/>
    <s v="CC"/>
    <x v="0"/>
    <x v="0"/>
    <x v="3"/>
    <s v="Contribuir al desarrollo integral de las mujers en su diversidad a través de la capacitación, formación y asistencia técnica en distintas temáticas sociales, económicas, políticas o de organización"/>
    <s v="P_6"/>
    <x v="3"/>
    <x v="3"/>
    <x v="0"/>
    <s v="Idem"/>
    <x v="11"/>
    <s v="HUETAR_CARIBE"/>
    <s v="LIMÓN"/>
    <s v="G_13"/>
    <x v="6"/>
    <s v="PENDIENTE META"/>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Fanny Araica                                                                  Daniela Mora                                              "/>
    <s v="Atención de las mujeres en situación de violencia y prev del femicidio"/>
    <s v="AM"/>
    <s v="Daniela Mora:30 días al año,                                                                                                              Kattia Mitchell: 7 días al año.                                                                                                          Fanny Araica 10 dìas al año"/>
    <s v="Pago de transporte a usuarias para la asistencia a los cursos del CUC"/>
    <n v="0"/>
    <n v="100000"/>
    <s v="10501"/>
    <s v="Transporte dentro del país"/>
    <x v="0"/>
    <m/>
    <n v="2021"/>
    <x v="3"/>
    <m/>
    <s v="Para cubrir los gastos de transporte dentro del país a las personas funcionarias en cumplimiento de sus deberes. Así como los gastos de transporte a las personas usuarias de los servicios del INAMU participantes en las distintas actividades organizadas por la institución."/>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5"/>
    <s v="CC"/>
    <x v="0"/>
    <x v="0"/>
    <x v="3"/>
    <s v="Contribuir al desarrollo integral de las mujers en su diversidad a través de la capacitación, formación y asistencia técnica en distintas temáticas sociales, económicas, políticas o de organización"/>
    <s v="P_6"/>
    <x v="3"/>
    <x v="3"/>
    <x v="0"/>
    <s v="Idem"/>
    <x v="11"/>
    <s v="HUETAR_CARIBE"/>
    <s v="LIMÓN"/>
    <s v="G_13"/>
    <x v="6"/>
    <s v="PENDIENTE META"/>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Fanny Araica                                                                  Daniela Mora                                              "/>
    <s v="Atención de las mujeres en situación de violencia y prev del femicidio"/>
    <s v="AM"/>
    <s v="Daniela Mora:30 días al año,                                                                                                              Kattia Mitchell: 10 días al año.                                                                                                          Fanny Araica 25 dìas al año"/>
    <s v="Pago de viáticos a quienes asistan a los cursos del CUC"/>
    <n v="0"/>
    <n v="125000"/>
    <s v="10502"/>
    <s v="Viáticos dentro del país"/>
    <x v="0"/>
    <m/>
    <n v="2021"/>
    <x v="6"/>
    <m/>
    <s v="Para cubrir gastos de hospedaje, alimentación y otros gastos menores a personas funcionarias y personas ajenas de la institución, participantes de las actividades convocadas por el INAMU. "/>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5"/>
    <s v="CC"/>
    <x v="0"/>
    <x v="0"/>
    <x v="0"/>
    <s v="Atender a las mujeres en su diversidad, desde las perspectivas social, legal, Psicológica y económica para la defensa de sus derechos así como de su integridad física, emocional, social y económica_x000a_"/>
    <s v="P_5"/>
    <x v="0"/>
    <x v="0"/>
    <x v="0"/>
    <n v="93"/>
    <x v="12"/>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Usuarias pueden realizar rol de cocina en caso de alguna situación que impida el ingreso de la contratación."/>
    <s v="Kattia Mitchell Bernard                      Fanny Araica Wilson"/>
    <s v="Atención de las mujeres en situación de violencia y prev del femicidio"/>
    <s v="AM"/>
    <s v="Fanny Araica  52 dìas al año, Kattia Mitchell 18 días"/>
    <s v="Contratacion de servicios para preparar y brindar alimentos a las usuarias sus hijos e hijas"/>
    <n v="0"/>
    <n v="36000000"/>
    <s v="10406"/>
    <s v="Servicios generales"/>
    <x v="0"/>
    <m/>
    <n v="2021"/>
    <x v="7"/>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5"/>
    <s v="CC"/>
    <x v="0"/>
    <x v="0"/>
    <x v="0"/>
    <s v="Atender a las mujeres en su diversidad, desde las perspectivas social, legal, Psicológica y económica para la defensa de sus derechos así como de su integridad física, emocional, social y económica_x000a_"/>
    <s v="P_5"/>
    <x v="0"/>
    <x v="0"/>
    <x v="0"/>
    <s v="Idem"/>
    <x v="12"/>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Bernard , Fanny Araica Wilson, Wendy Williams,Zeidy Barrantes, Priscilla Hodgson y Aurora Chavarrìa"/>
    <s v="Atención de las mujeres en situación de violencia y prev del femicidio"/>
    <s v="AM"/>
    <s v="Fanny Araica  52 dìas al año., Kattia Mitchell 18 días, Wendy Williams 55 días, Zeidy Barrantes 55 días, Priscilla Hodgson 55días y Aurora Chavarrìa 55 días, Quinta auxiliar 55 días al año"/>
    <s v="Recargas telèfonicas para llamadas internacionales de las mujeres."/>
    <n v="0"/>
    <n v="100000"/>
    <s v="10204"/>
    <s v="Servicio de telecomunicaciones"/>
    <x v="0"/>
    <m/>
    <n v="2021"/>
    <x v="3"/>
    <s v="Según revision realizada por la DAF, se realiza recorte al presupuesto solicitado por el departamento"/>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5"/>
    <s v="CC"/>
    <x v="0"/>
    <x v="0"/>
    <x v="0"/>
    <s v="Atender a las mujeres en su diversidad, desde las perspectivas social, legal, Psicológica y económica para la defensa de sus derechos así como de su integridad física, emocional, social y económica_x000a_"/>
    <s v="P_5"/>
    <x v="0"/>
    <x v="0"/>
    <x v="0"/>
    <s v="Idem"/>
    <x v="12"/>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Bernard , Fanny Araica Wilson, Wendy Williams,Zeidy Barrantes, Priscilla Hodgson, Aurora Chavarrìa, Angie Forbes, Daniela Mora, Graymmy Cortes y Hannia Dìaz"/>
    <s v="Atención de las mujeres en situación de violencia y prev del femicidio"/>
    <s v="AM"/>
    <s v="Fanny Araica  42 dìas al año, Kattia Mitchell 18 días, Wendy Williams 55 días, Zeidy Barrantes 55 días, Priscilla Hodgson 55días y Aurora Chavarrìa 55 días, Quinta auxiliar 55 días al año, Angie Forbes 7 días, Daniela Mora 7 días, Graymmy Cortes 7 días y Hannia Dìaz 7días"/>
    <s v="Pago de transporte para asistir a reuniones o capacitaciones convocadas por la institución. ( La mitad del presupuesto 2020, tomando en cuenta que todas las reuniones seràn virtuales el I semestre)"/>
    <n v="0"/>
    <n v="175000"/>
    <s v="10501"/>
    <s v="Transporte dentro del país"/>
    <x v="0"/>
    <m/>
    <n v="2021"/>
    <x v="8"/>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5"/>
    <s v="CC"/>
    <x v="0"/>
    <x v="0"/>
    <x v="0"/>
    <s v="Atender a las mujeres en su diversidad, desde las perspectivas social, legal, Psicológica y económica para la defensa de sus derechos así como de su integridad física, emocional, social y económica_x000a_"/>
    <s v="P_5"/>
    <x v="0"/>
    <x v="0"/>
    <x v="0"/>
    <s v="Idem"/>
    <x v="12"/>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Bernard , Fanny Araica Wilson, Wendy Williams,Zeidy Barrantes, Priscilla Hodgson, Aurora Chavarrìa, Angie Forbes, Daniela Mora, Graymmy Cortes y Hannia Dìaz"/>
    <s v="Atención de las mujeres en situación de violencia y prev del femicidio"/>
    <s v="AM"/>
    <s v="Fanny Araica  42 dìas al año, Kattia Mitchell 18 días, Wendy Williams 55 días, Zeidy Barrantes 55 días, Priscilla Hodgson 55días y Aurora Chavarrìa 55 días, Quinta auxiliar 55 días al año, Angie Forbes 7 días, Daniela Mora 7 días, Graymmy Cortes 7 días y Hannia Dìaz 7días"/>
    <s v="Pago de transporte al personal técnico y administrativo por traslados al lugar de trabajo"/>
    <n v="0"/>
    <n v="4500000"/>
    <s v="10501"/>
    <s v="Transporte dentro del país"/>
    <x v="0"/>
    <m/>
    <n v="2021"/>
    <x v="9"/>
    <m/>
    <s v="Para cubrir los gastos de transporte dentro del país a las personas funcionarias en cumplimiento de sus deberes. Así como los gastos de transporte a las personas usuarias de los servicios del INAMU participantes en las distintas actividades organizadas por la institución."/>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5"/>
    <s v="CC"/>
    <x v="0"/>
    <x v="0"/>
    <x v="0"/>
    <s v="Atender a las mujeres en su diversidad, desde las perspectivas social, legal, Psicológica y económica para la defensa de sus derechos así como de su integridad física, emocional, social y económica_x000a_"/>
    <s v="P_5"/>
    <x v="0"/>
    <x v="0"/>
    <x v="0"/>
    <s v="Idem"/>
    <x v="12"/>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Bernard , Fanny Araica Wilson, Wendy Williams,Zeidy Barrantes, Priscilla Hodgson, Aurora Chavarrìa, Angie Forbes, Daniela Mora, Graymmy Cortes y Hannia Dìaz"/>
    <s v="Atención de las mujeres en situación de violencia y prev del femicidio"/>
    <s v="AM"/>
    <s v="Fanny Araica  72 dìas al año, Kattia Mitchell 18 días, Wendy Williams 55 días, Zeidy Barrantes 55 días, Priscilla Hodgson 55días y Aurora Chavarrìa 55 días, Quinta auxiliar, Angie Forbes 7 días, Daniela Mora 7 días, Graymmy Cortes 7 días y Hannia Dìaz 7días"/>
    <s v="Pago de transporte usuarias sus hijos e hijas para realizar trámites de interes en el proceso."/>
    <n v="0"/>
    <n v="3500000"/>
    <s v="10501"/>
    <s v="Transporte dentro del país"/>
    <x v="0"/>
    <m/>
    <n v="2021"/>
    <x v="10"/>
    <m/>
    <s v="Para cubrir los gastos de transporte dentro del país a las personas funcionarias en cumplimiento de sus deberes. Así como los gastos de transporte a las personas usuarias de los servicios del INAMU participantes en las distintas actividades organizadas por la institución."/>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5"/>
    <s v="CC"/>
    <x v="0"/>
    <x v="0"/>
    <x v="0"/>
    <s v="Atender a las mujeres en su diversidad, desde las perspectivas social, legal, Psicológica y económica para la defensa de sus derechos así como de su integridad física, emocional, social y económica_x000a_"/>
    <s v="P_5"/>
    <x v="0"/>
    <x v="0"/>
    <x v="0"/>
    <s v="Idem"/>
    <x v="12"/>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Bernard , Fanny Araica Wilson, Wendy Williams,Zeidy Barrantes, Priscilla Hodgson, Aurora Chavarrìa, Angie Forbes, Daniela Mora, Graymmy Cortes y Hannia Dìaz"/>
    <s v="Atención de las mujeres en situación de violencia y prev del femicidio"/>
    <s v="AM"/>
    <s v="Fanny Araica  72 dìas al año, Kattia Mitchell 18 días, Wendy Williams 55 días, Zeidy Barrantes 55 días, Priscilla Hodgson 55días y Aurora Chavarrìa 55 días, Quinta auxiliar, Angie Forbes 7 días, Daniela Mora 7 días, Graymmy Cortes 7 días y Hannia Dìaz 7días"/>
    <s v="Pago de alimentaciòn y hospedaje para las mujeres usuarias  sus hijos e hijas para realizar tràmites de interes en el proceso. ( Se contempla el posible pago del albergue alternativo COVID 19)"/>
    <n v="0"/>
    <n v="5000000"/>
    <s v="10502"/>
    <s v="Viáticos dentro del país"/>
    <x v="0"/>
    <m/>
    <n v="2021"/>
    <x v="2"/>
    <m/>
    <s v="Para cubrir gastos de hospedaje, alimentación y otros gastos menores a personas funcionarias y personas ajenas de la institución, participantes de las actividades convocadas por el INAMU. "/>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5"/>
    <s v="CC"/>
    <x v="0"/>
    <x v="0"/>
    <x v="0"/>
    <s v="Atender a las mujeres en su diversidad, desde las perspectivas social, legal, Psicológica y económica para la defensa de sus derechos así como de su integridad física, emocional, social y económica_x000a_"/>
    <s v="P_5"/>
    <x v="0"/>
    <x v="0"/>
    <x v="0"/>
    <s v="Idem"/>
    <x v="12"/>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Bernard , Fanny Araica Wilson, Wendy Williams,Zeidy Barrantes, Priscilla Hodgson, Aurora Chavarrìa, Angie Forbes, Daniela Mora, Graymmy Cortes y Hannia Dìaz"/>
    <s v="Atención de las mujeres en situación de violencia y prev del femicidio"/>
    <s v="AM"/>
    <s v="Fanny Araica  72 dìas al año, Kattia Mitchell 18 días, Wendy Williams 55 días, Zeidy Barrantes 55 días, Priscilla Hodgson 55días y Aurora Chavarrìa 55 días,Quinta auxiliar, Angie Forbes 7 días, Daniela Mora 7 días, Graymmy Cortes 7 días y Hannia Dìaz 7días"/>
    <s v="Pago de viáticos para personal administrativo y técnico que deba asistir a reuniones y/o capacitaciones convocadas por la institución. ( Se considera el hecho de que todas las reuniones seran virtuales durante el primer semestre 2021)"/>
    <n v="0"/>
    <n v="750000"/>
    <s v="10502"/>
    <s v="Viáticos dentro del país"/>
    <x v="0"/>
    <m/>
    <n v="2021"/>
    <x v="11"/>
    <m/>
    <s v="Para cubrir gastos de hospedaje, alimentación y otros gastos menores a personas funcionarias y personas ajenas de la institución, participantes de las actividades convocadas por el INAMU. "/>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5"/>
    <s v="CC"/>
    <x v="0"/>
    <x v="0"/>
    <x v="0"/>
    <s v="Atender a las mujeres en su diversidad, desde las perspectivas social, legal, Psicológica y económica para la defensa de sus derechos así como de su integridad física, emocional, social y económica_x000a_"/>
    <s v="P_5"/>
    <x v="0"/>
    <x v="0"/>
    <x v="0"/>
    <s v="Idem"/>
    <x v="12"/>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Bernard                      Fanny Araica Wilson"/>
    <s v="Atención de las mujeres en situación de violencia y prev del femicidio"/>
    <s v="AM"/>
    <s v="Fanny Araica  72 dìas al año Katiia Mitchell 18 días"/>
    <s v="Pago de viáticos para personal técnico que deba asistir a revision de manuales de atención,"/>
    <n v="0"/>
    <n v="75000"/>
    <s v="10502"/>
    <s v="Viáticos dentro del país"/>
    <x v="0"/>
    <m/>
    <n v="2021"/>
    <x v="4"/>
    <m/>
    <s v="Para cubrir gastos de hospedaje, alimentación y otros gastos menores a personas funcionarias y personas ajenas de la institución, participantes de las actividades convocadas por el INAMU. "/>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5"/>
    <s v="CC"/>
    <x v="0"/>
    <x v="0"/>
    <x v="0"/>
    <s v="Atender a las mujeres en su diversidad, desde las perspectivas social, legal, Psicológica y económica para la defensa de sus derechos así como de su integridad física, emocional, social y económica_x000a_"/>
    <s v="P_5"/>
    <x v="0"/>
    <x v="0"/>
    <x v="0"/>
    <s v="Idem"/>
    <x v="12"/>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Bernard , Fanny Araica Wilson, Wendy Williams,Zeidy Barrantes, Priscilla Hodgson y Aurora Chavarrìa"/>
    <s v="Atención de las mujeres en situación de violencia y prev del femicidio"/>
    <s v="AM"/>
    <s v="Fanny Araica  72 dìas al año, Kattia Mitchell 18 días, Wendy Williams 55 días, Zeidy Barrantes 55 días, Priscilla Hodgson 55días y Aurora Chavarrìa 55 días, Quinta auxiliar. "/>
    <s v="Compra de gas para preparación de alimentos de usuarias sus hijos e hijas en el CEAAM"/>
    <n v="0"/>
    <n v="450000"/>
    <s v="20101"/>
    <s v="Combustibles y lubricantes"/>
    <x v="0"/>
    <m/>
    <n v="2021"/>
    <x v="12"/>
    <m/>
    <s v="Compra de gas para preparación de alimentos de usuarias sus hijos e hijas en el CEAA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5"/>
    <s v="CC"/>
    <x v="0"/>
    <x v="0"/>
    <x v="0"/>
    <s v="Atender a las mujeres en su diversidad, desde las perspectivas social, legal, Psicológica y económica para la defensa de sus derechos así como de su integridad física, emocional, social y económica_x000a_"/>
    <s v="P_5"/>
    <x v="0"/>
    <x v="0"/>
    <x v="0"/>
    <s v="Idem"/>
    <x v="12"/>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Bernard , Fanny Araica Wilson, Wendy Williams,Zeidy Barrantes, Priscilla Hodgson y Aurora Chavarrìa"/>
    <s v="Atención de las mujeres en situación de violencia y prev del femicidio"/>
    <s v="AM"/>
    <s v="Fanny Araica  72 dìas al año, Kattia Mitchell 18 días, Wendy Williams 55 días, Zeidy Barrantes 55 días, Priscilla Hodgson 55días y Aurora Chavarrìa 55 días, Quinta auxiliar. "/>
    <s v="Medicamentos de venta libre que la Caja del Seguro Social no suministra a las usuarias sus hijos e hijas, además de artículos de aseo personal como cremas corporales y cremas dentales, entre otros"/>
    <n v="0"/>
    <n v="2000000"/>
    <s v="20102"/>
    <s v="Productos farmacéuticos y medicinales"/>
    <x v="0"/>
    <m/>
    <n v="2021"/>
    <x v="13"/>
    <m/>
    <s v="Medicamentos de venta libre que la Caja del Seguro Social no suministra a las usuarias sus hijos e hijas, además de artículos de aseo personal como cremas corporales y cremas dentales, entre otros"/>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5"/>
    <s v="CC"/>
    <x v="0"/>
    <x v="0"/>
    <x v="0"/>
    <s v="Atender a las mujeres en su diversidad, desde las perspectivas social, legal, Psicológica y económica para la defensa de sus derechos así como de su integridad física, emocional, social y económica_x000a_"/>
    <s v="P_5"/>
    <x v="0"/>
    <x v="0"/>
    <x v="0"/>
    <s v="Idem"/>
    <x v="12"/>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Bernard , Fanny Araica Wilson, Wendy Williams,Zeidy Barrantes, Priscilla Hodgson y Aurora Chavarrìa"/>
    <s v="Atención de las mujeres en situación de violencia y prev del femicidio"/>
    <s v="AM"/>
    <s v="Fanny Araica  72 dìas al año, Kattia Mitchell 18 días, Wendy Williams 55 días, Zeidy Barrantes 55 días, Priscilla Hodgson 55días y Aurora Chavarrìa 55 días, Quinta auxiliar. "/>
    <s v="Compra de pinturas y diluyentes para reparaciones menores"/>
    <n v="0"/>
    <n v="30000"/>
    <s v="20104"/>
    <s v="Tintas, pinturas y diluyentes"/>
    <x v="0"/>
    <m/>
    <n v="2021"/>
    <x v="14"/>
    <m/>
    <s v="Para la compra de pinturas y diluyentes para reparaciones menores"/>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5"/>
    <s v="CC"/>
    <x v="0"/>
    <x v="0"/>
    <x v="0"/>
    <s v="Atender a las mujeres en su diversidad, desde las perspectivas social, legal, Psicológica y económica para la defensa de sus derechos así como de su integridad física, emocional, social y económica_x000a_"/>
    <s v="P_5"/>
    <x v="0"/>
    <x v="0"/>
    <x v="0"/>
    <s v="Idem"/>
    <x v="12"/>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Bernard , Fanny Araica Wilson, Wendy Williams,Zeidy Barrantes, Priscilla Hodgson y Aurora Chavarrìa"/>
    <s v="Atención de las mujeres en situación de violencia y prev del femicidio"/>
    <s v="AM"/>
    <s v="Fanny Araica  72 dìas al año, Kattia Mitchell 18 días, Wendy Williams 55 días, Zeidy Barrantes 55 días, Priscilla Hodgson 55días y Aurora Chavarrìa 55 días, Quinta auxiliar. "/>
    <s v="Compra de productos químicos para satisfacer necesidades en el CEAAM"/>
    <n v="0"/>
    <n v="1500000"/>
    <s v="20199"/>
    <s v="Otros productos químicos y conexos"/>
    <x v="0"/>
    <m/>
    <n v="2021"/>
    <x v="15"/>
    <m/>
    <s v="Para la compra de productos químicos para la protección personal de los funcionarios  usuarias del CEAA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5"/>
    <s v="CC"/>
    <x v="0"/>
    <x v="0"/>
    <x v="0"/>
    <s v="Atender a las mujeres en su diversidad, desde las perspectivas social, legal, Psicológica y económica para la defensa de sus derechos así como de su integridad física, emocional, social y económica_x000a_"/>
    <s v="P_5"/>
    <x v="0"/>
    <x v="0"/>
    <x v="0"/>
    <s v="Idem"/>
    <x v="12"/>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Bernard , Fanny Araica Wilson, Wendy Williams,Zeidy Barrantes, Priscilla Hodgson y Aurora Chavarrìa"/>
    <s v="Atención de las mujeres en situación de violencia y prev del femicidio"/>
    <s v="AM"/>
    <s v="Fanny Araica  72 dìas al año, Kattia Mitchell 18 días, Wendy Williams 55 días, Zeidy Barrantes 55 días, Priscilla Hodgson 55días y Aurora Chavarrìa 55 días, Quinta auxiliar. "/>
    <s v="Compra de alimentos para las usuarias sus hijos e hijas, del CEAAM."/>
    <n v="0"/>
    <n v="40000000"/>
    <s v="20203"/>
    <s v="Alimentos y bebidas"/>
    <x v="0"/>
    <m/>
    <n v="2021"/>
    <x v="16"/>
    <m/>
    <s v="Para la compra de alimentos para las usuarias sus hijos e hijas, del CEAA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5"/>
    <s v="CC"/>
    <x v="0"/>
    <x v="0"/>
    <x v="0"/>
    <s v="Atender a las mujeres en su diversidad, desde las perspectivas social, legal, Psicológica y económica para la defensa de sus derechos así como de su integridad física, emocional, social y económica_x000a_"/>
    <s v="P_5"/>
    <x v="0"/>
    <x v="0"/>
    <x v="0"/>
    <s v="Idem"/>
    <x v="12"/>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Bernard , Fanny Araica Wilson, "/>
    <s v="Atención de las mujeres en situación de violencia y prev del femicidio"/>
    <s v="AM"/>
    <s v="Fanny Araica  25 dìas al año, Kattia Michell 18 días"/>
    <s v="Gasto de alimentación para los talleres en las comunidades de ADITICA y ADITIBRI"/>
    <n v="0"/>
    <n v="1000000"/>
    <s v="20203"/>
    <s v="Alimentos y bebidas"/>
    <x v="0"/>
    <m/>
    <n v="2021"/>
    <x v="17"/>
    <m/>
    <s v="Gasto de alimentación para los talleres en las comunidades de ADITICA y ADITIBRI"/>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5"/>
    <s v="CC"/>
    <x v="0"/>
    <x v="0"/>
    <x v="0"/>
    <s v="Atender a las mujeres en su diversidad, desde las perspectivas social, legal, Psicológica y económica para la defensa de sus derechos así como de su integridad física, emocional, social y económica_x000a_"/>
    <s v="P_5"/>
    <x v="0"/>
    <x v="0"/>
    <x v="0"/>
    <s v="Idem"/>
    <x v="12"/>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Bernard , Fanny Araica Wilson, Wendy Williams,Zeidy Barrantes, Priscilla Hodgson y Aurora Chavarrìa"/>
    <s v="Atención de las mujeres en situación de violencia y prev del femicidio"/>
    <s v="AM"/>
    <s v="Fanny Araica  25 dìas al año, Kattia Michell 18 días"/>
    <s v="Adquisición de insumos requeridos para el mantenimiento preventivo y correctivo de las instalaciones del CEAAM."/>
    <n v="0"/>
    <n v="250000"/>
    <s v="20301"/>
    <s v="Materiales y productos metálicos"/>
    <x v="0"/>
    <m/>
    <n v="2021"/>
    <x v="18"/>
    <m/>
    <s v="Para la compra de insumos requeridos para el mantenimiento preventivo y correctivo de las instalaciones del CEAA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5"/>
    <s v="CC"/>
    <x v="0"/>
    <x v="0"/>
    <x v="0"/>
    <s v="Atender a las mujeres en su diversidad, desde las perspectivas social, legal, Psicológica y económica para la defensa de sus derechos así como de su integridad física, emocional, social y económica_x000a_"/>
    <s v="P_5"/>
    <x v="0"/>
    <x v="0"/>
    <x v="0"/>
    <s v="Idem"/>
    <x v="12"/>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Bernard , Fanny Araica Wilson, Wendy Williams,Zeidy Barrantes, Priscilla Hodgson y Aurora Chavarrìa"/>
    <s v="Atención de las mujeres en situación de violencia y prev del femicidio"/>
    <s v="AM"/>
    <s v="Fanny Araica  20 dìas al año, Kattia Mitchell 18 días, Wendy Williams 55 días, Zeidy Barrantes 55 días, Priscilla Hodgson 55días y Aurora Chavarrìa 55 días, Quinta auxiliar 55 días"/>
    <s v="Compra de materiales como extensiones eléctricas, bombillos y demás para uso del CEAAM"/>
    <n v="0"/>
    <n v="150000"/>
    <s v="20304"/>
    <s v="Materiales y productos eléctricos, telefónicos y de cómputo"/>
    <x v="0"/>
    <m/>
    <n v="2021"/>
    <x v="19"/>
    <m/>
    <s v="Para la compra de materiales como extensiones eléctricas, bombillos y demás para uso del CEAA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5"/>
    <s v="CC"/>
    <x v="0"/>
    <x v="0"/>
    <x v="0"/>
    <s v="Atender a las mujeres en su diversidad, desde las perspectivas social, legal, Psicológica y económica para la defensa de sus derechos así como de su integridad física, emocional, social y económica_x000a_"/>
    <s v="P_5"/>
    <x v="0"/>
    <x v="0"/>
    <x v="0"/>
    <s v="Idem"/>
    <x v="12"/>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Bernard , Fanny Araica Wilson, Wendy Williams,Zeidy Barrantes, Priscilla Hodgson y Aurora Chavarrìa"/>
    <s v="Atención de las mujeres en situación de violencia y prev del femicidio"/>
    <s v="AM"/>
    <s v="Fanny Araica  20 dìas al año, Kattia Mitchell 18 días, Wendy Williams 55 días, Zeidy Barrantes 55 días, Priscilla Hodgson 55días y Aurora Chavarrìa 55 días, Quinta auxiliar 55 días"/>
    <s v="Compra de materiales plásticos como mangueras  para uso del centro"/>
    <n v="0"/>
    <n v="50000"/>
    <s v="20306"/>
    <s v="Materiales y productos de plástico"/>
    <x v="0"/>
    <m/>
    <n v="2021"/>
    <x v="20"/>
    <m/>
    <s v="Para la compra de materiales plásticos como mangueras  para uso del CEAA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5"/>
    <s v="CC"/>
    <x v="0"/>
    <x v="0"/>
    <x v="0"/>
    <s v="Atender a las mujeres en su diversidad, desde las perspectivas social, legal, Psicológica y económica para la defensa de sus derechos así como de su integridad física, emocional, social y económica_x000a_"/>
    <s v="P_5"/>
    <x v="0"/>
    <x v="0"/>
    <x v="0"/>
    <s v="Idem"/>
    <x v="12"/>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Bernard , Fanny Araica Wilson, Wendy Williams,Zeidy Barrantes, Priscilla Hodgson y Aurora Chavarrìa"/>
    <s v="Atención de las mujeres en situación de violencia y prev del femicidio"/>
    <s v="AM"/>
    <s v="Fanny Araica  25 dìas al año, Kattia Mitchell 18 días, Wendy Williams 55 días, Zeidy Barrantes 55 días, Priscilla Hodgson 55días y Aurora Chavarrìa 55 días, Quinta auxiliar 55 días"/>
    <s v="Compra de herramientas menores para uso en el CEAAM."/>
    <n v="0"/>
    <n v="150000"/>
    <s v="20401"/>
    <s v="Herramientas e instrumentos"/>
    <x v="0"/>
    <m/>
    <n v="2021"/>
    <x v="19"/>
    <m/>
    <s v="Para la compra de herramientas menores para uso en el CEAA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5"/>
    <s v="CC"/>
    <x v="0"/>
    <x v="0"/>
    <x v="0"/>
    <s v="Atender a las mujeres en su diversidad, desde las perspectivas social, legal, Psicológica y económica para la defensa de sus derechos así como de su integridad física, emocional, social y económica_x000a_"/>
    <s v="P_5"/>
    <x v="0"/>
    <x v="0"/>
    <x v="0"/>
    <s v="Idem"/>
    <x v="12"/>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Bernard , Fanny Araica Wilson, Wendy Williams,Zeidy Barrantes, Priscilla Hodgson y Aurora Chavarrìa"/>
    <s v="Atención de las mujeres en situación de violencia y prev del femicidio"/>
    <s v="AM"/>
    <s v="Fanny Araica  25 dìas al año, Kattia Mitchell 18 días, Wendy Williams 55 días, Zeidy Barrantes 55 días, Priscilla Hodgson 55días y Aurora Chavarrìa 55 días, Quinta auxiliar 55 días"/>
    <s v="Compra de útiles escolares para hijos de las usuarias de los CEAAM."/>
    <n v="0"/>
    <n v="1000000"/>
    <s v="29901"/>
    <s v="Útiles y materiales de oficina y cómputo"/>
    <x v="0"/>
    <m/>
    <n v="2021"/>
    <x v="17"/>
    <m/>
    <s v="Para la compra de útiles escolares para hijos de las usuarias de los CEAA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5"/>
    <s v="CC"/>
    <x v="0"/>
    <x v="0"/>
    <x v="0"/>
    <s v="Atender a las mujeres en su diversidad, desde las perspectivas social, legal, Psicológica y económica para la defensa de sus derechos así como de su integridad física, emocional, social y económica_x000a_"/>
    <s v="P_5"/>
    <x v="0"/>
    <x v="0"/>
    <x v="0"/>
    <s v="Idem"/>
    <x v="12"/>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Bernard , Fanny Araica Wilson, Wendy Williams,Zeidy Barrantes, Priscilla Hodgson y Aurora Chavarrìa"/>
    <s v="Atención de las mujeres en situación de violencia y prev del femicidio"/>
    <s v="AM"/>
    <s v="Fanny Araica  20 dìas al año, Kattia Mitchell 18 días, Wendy Williams 55 días, Zeidy Barrantes 55 días, Priscilla Hodgson 55días y Aurora Chavarrìa 55 días, Quinta auxiliar 55 días"/>
    <s v="Compra de útiles escolares y productos de papel para los hijos de las usuarias de los CEAAM"/>
    <n v="0"/>
    <n v="1500000"/>
    <s v="29903"/>
    <s v="Productos de papel, cartón e impresos"/>
    <x v="0"/>
    <m/>
    <n v="2021"/>
    <x v="15"/>
    <m/>
    <s v="Para la compra de útiles escolares y productos de papel para los hijos de las usuarias de los CEAA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5"/>
    <s v="CC"/>
    <x v="0"/>
    <x v="0"/>
    <x v="0"/>
    <s v="Atender a las mujeres en su diversidad, desde las perspectivas social, legal, Psicológica y económica para la defensa de sus derechos así como de su integridad física, emocional, social y económica_x000a_"/>
    <s v="P_5"/>
    <x v="0"/>
    <x v="0"/>
    <x v="0"/>
    <s v="Idem"/>
    <x v="12"/>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Bernard , Fanny Araica Wilson, Wendy Williams,Zeidy Barrantes, Priscilla Hodgson y Aurora Chavarrìa"/>
    <s v="Atención de las mujeres en situación de violencia y prev del femicidio"/>
    <s v="AM"/>
    <s v="Fanny Araica  20 dìas al año, Kattia Mitchell 18 días, Wendy Williams 55 días, Zeidy Barrantes 55 días, Priscilla Hodgson 55días y Aurora Chavarrìa 55 días, Quinta auxiliar 55 días"/>
    <s v="Compra de vestuario, calzado y otros suministros para las familias que ingresan al CEAAM"/>
    <n v="0"/>
    <n v="20000000"/>
    <s v="29904"/>
    <s v="Textiles y vestuario"/>
    <x v="0"/>
    <m/>
    <n v="2021"/>
    <x v="21"/>
    <m/>
    <s v="Para la compra de vestuario, calzado y otros suministros para las familias que ingresan al CEAA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5"/>
    <s v="CC"/>
    <x v="0"/>
    <x v="0"/>
    <x v="0"/>
    <s v="Atender a las mujeres en su diversidad, desde las perspectivas social, legal, Psicológica y económica para la defensa de sus derechos así como de su integridad física, emocional, social y económica_x000a_"/>
    <s v="P_5"/>
    <x v="0"/>
    <x v="0"/>
    <x v="0"/>
    <s v="Idem"/>
    <x v="12"/>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Bernard , Fanny Araica Wilson, Wendy Williams,Zeidy Barrantes, Priscilla Hodgson y Aurora Chavarrìa"/>
    <s v="Atención de las mujeres en situación de violencia y prev del femicidio"/>
    <s v="AM"/>
    <s v="Fanny Araica  20 dìas al año, Kattia Mitchell 18 días, Wendy Williams 55 días, Zeidy Barrantes 55 días, Priscilla Hodgson 55días y Aurora Chavarrìa 55 días, Quinta auxiliar 55 días"/>
    <s v="Compra de materiales y suministros de limpieza y aseo personal para usuarias del CEAAM"/>
    <n v="0"/>
    <n v="2500000"/>
    <s v="29905"/>
    <s v="Útiles y materiales de limpieza"/>
    <x v="0"/>
    <m/>
    <n v="2021"/>
    <x v="22"/>
    <m/>
    <s v="Para la compra de materiales y suministros de limpieza y aseo personal para usuarias del CEAA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5"/>
    <s v="CC"/>
    <x v="0"/>
    <x v="0"/>
    <x v="0"/>
    <s v="Atender a las mujeres en su diversidad, desde las perspectivas social, legal, Psicológica y económica para la defensa de sus derechos así como de su integridad física, emocional, social y económica_x000a_"/>
    <s v="P_5"/>
    <x v="0"/>
    <x v="0"/>
    <x v="0"/>
    <s v="Idem"/>
    <x v="12"/>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Bernard , Fanny Araica Wilson, Wendy Williams,Zeidy Barrantes, Priscilla Hodgson y Aurora Chavarrìa"/>
    <s v="Atención de las mujeres en situación de violencia y prev del femicidio"/>
    <s v="AM"/>
    <s v="Fanny Araica  20 dìas al año, Kattia Mitchell 18 días, Wendy Williams 55 días, Zeidy Barrantes 55 días, Priscilla Hodgson 55días y Aurora Chavarrìa 55 días, Quinta auxiliar 55 días"/>
    <s v="Para la compra de suministros de resguardo y seguridad como caretas, guantes, cascos y otros para las mujeres e hijos, usuarias del CEAAM."/>
    <n v="0"/>
    <n v="25000"/>
    <s v="29906"/>
    <s v="Útiles y materiales de resguardo y seguridad"/>
    <x v="0"/>
    <m/>
    <n v="2021"/>
    <x v="23"/>
    <m/>
    <s v="Para la compra de suministros de resguardo y seguridad como caretas, guantes, cascos y otros para las mujeres e hijos, usuarias del CEAA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5"/>
    <s v="CC"/>
    <x v="0"/>
    <x v="0"/>
    <x v="0"/>
    <s v="Atender a las mujeres en su diversidad, desde las perspectivas social, legal, Psicológica y económica para la defensa de sus derechos así como de su integridad física, emocional, social y económica_x000a_"/>
    <s v="P_5"/>
    <x v="0"/>
    <x v="0"/>
    <x v="0"/>
    <s v="Idem"/>
    <x v="12"/>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Bernard , Fanny Araica Wilson, Wendy Williams,Zeidy Barrantes, Priscilla Hodgson y Aurora Chavarrìa"/>
    <s v="Atención de las mujeres en situación de violencia y prev del femicidio"/>
    <s v="AM"/>
    <s v="Fanny Araica  20 dìas al año, Kattia Mitchell 18 días, Wendy Williams 55 días, Zeidy Barrantes 55 días, Priscilla Hodgson 55días y Aurora Chavarrìa 55 días, Quinta auxiliar 55 días"/>
    <s v="Compra de utencilios de cocina de uso diario para la preparación de alimentos para usuarias del CEAAM"/>
    <n v="0"/>
    <n v="500000"/>
    <s v="29907"/>
    <s v="Útiles y materiales de cocina y comedor"/>
    <x v="0"/>
    <m/>
    <n v="2021"/>
    <x v="24"/>
    <m/>
    <s v="Para la compra de utencilios de cocina de uso diario para la preparación de alimentos para usuarias del CEAA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5"/>
    <s v="CC"/>
    <x v="0"/>
    <x v="0"/>
    <x v="0"/>
    <s v="Atender a las mujeres en su diversidad, desde las perspectivas social, legal, Psicológica y económica para la defensa de sus derechos así como de su integridad física, emocional, social y económica_x000a_"/>
    <s v="P_5"/>
    <x v="0"/>
    <x v="0"/>
    <x v="0"/>
    <s v="Idem"/>
    <x v="12"/>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Bernard , Fanny Araica Wilson, Wendy Williams,Zeidy Barrantes, Priscilla Hodgson y Aurora Chavarrìa"/>
    <s v="Atención de las mujeres en situación de violencia y prev del femicidio"/>
    <s v="AM"/>
    <s v="Fanny Araica  20 dìas al año, Kattia Mitchell 18 días, Wendy Williams 55 días, Zeidy Barrantes 55 días, Priscilla Hodgson 55días y Aurora Chavarrìa 55 días, Quinta auxiliar 55 días"/>
    <s v="Para la compra de productos de aseo personal para las familias que ingresan al CEAAM."/>
    <n v="0"/>
    <n v="4000000"/>
    <s v="29999"/>
    <s v="Otros útiles, materiales y suministros diversos"/>
    <x v="0"/>
    <m/>
    <n v="2021"/>
    <x v="5"/>
    <m/>
    <s v="Para la compra de productos de aseo personal para las familias que ingresan al CEAA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5"/>
    <s v="CC"/>
    <x v="0"/>
    <x v="0"/>
    <x v="0"/>
    <s v="Atender a las mujeres en su diversidad, desde las perspectivas social, legal, Psicológica y económica para la defensa de sus derechos así como de su integridad física, emocional, social y económica_x000a_"/>
    <s v="P_5"/>
    <x v="0"/>
    <x v="0"/>
    <x v="0"/>
    <n v="279"/>
    <x v="13"/>
    <s v="HUETAR_CARIBE"/>
    <s v="LIMÓN"/>
    <s v="G_11"/>
    <x v="5"/>
    <n v="100"/>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Fanny Araica                                           Hannia Dìaz                                              Daniela Mora                                                Graymmy Cortez"/>
    <s v="Atención de las mujeres en situación de violencia y prev del femicidio"/>
    <s v="AM"/>
    <s v="Graymmy Cortez: 26 días                      Hannia Díaz:26 días                          Daniela Mora :26                                             Fanny Araica: 25, Kattia Michel 18 días"/>
    <s v="Pago de viáticos de personal técnico a las comunidades indigenas de ADITICA Y ADITIBRI ( Gira se realizaran durante el segundo semestre 2021)"/>
    <n v="0"/>
    <n v="1000000"/>
    <s v="10502"/>
    <s v="Viáticos dentro del país"/>
    <x v="0"/>
    <m/>
    <n v="2021"/>
    <x v="17"/>
    <m/>
    <s v="Para cubrir gastos de hospedaje, alimentación y otros gastos menores a personas funcionarias y personas ajenas de la institución, participantes de las actividades convocadas por el INAMU. "/>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5"/>
    <s v="CC"/>
    <x v="0"/>
    <x v="0"/>
    <x v="0"/>
    <s v="Atender a las mujeres en su diversidad, desde las perspectivas social, legal, Psicológica y económica para la defensa de sus derechos así como de su integridad física, emocional, social y económica_x000a_"/>
    <s v="P_5"/>
    <x v="0"/>
    <x v="0"/>
    <x v="0"/>
    <s v="Idem"/>
    <x v="14"/>
    <s v="HUETAR_CARIBE"/>
    <s v="LIMÓN"/>
    <s v="G_11"/>
    <x v="7"/>
    <s v="PENDIENTE QUE FANNY ME PASE LA INFORMACIÓN"/>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Angie Forbes                                           Hannia Dìaz                                               Daniela Mora                                           Graymmy Cortes"/>
    <s v="Atención de las mujeres en situación de violencia y prev del femicidio"/>
    <s v="AM"/>
    <s v="Hannia Díaz: 1040  horas anuales                               Graymmy Cortes : 245 horas anuales                            Daniela Mora: 352 horas anuales                                   Angie Forbes:144 horas anuales.                               Kattia Mitchell: 144 horas"/>
    <s v="no se requiere"/>
    <n v="0"/>
    <n v="0"/>
    <m/>
    <e v="#N/A"/>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5"/>
    <s v="CC"/>
    <x v="0"/>
    <x v="0"/>
    <x v="0"/>
    <s v="Atender a las mujeres en su diversidad, desde las perspectivas social, legal, Psicológica y económica para la defensa de sus derechos así como de su integridad física, emocional, social y económica_x000a_"/>
    <s v="P_5"/>
    <x v="0"/>
    <x v="0"/>
    <x v="0"/>
    <s v="Idem"/>
    <x v="14"/>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Angie Forbes                                           Hannia Dìaz                                               Daniela Mora                                           Graymmy Cortes"/>
    <s v="Atención de las mujeres en situación de violencia y prev del femicidio"/>
    <s v="AM"/>
    <s v="Hannia Díaz: 1040  horas anuales                               Graymmy Cortes : 245 horas anuales                            Daniela Mora: 352 horas anuales                                   Angie Forbes:144 horas anuales.                               Kattia Mitchell: 144 horas"/>
    <s v="no se requiere"/>
    <n v="0"/>
    <n v="0"/>
    <m/>
    <e v="#N/A"/>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5"/>
    <s v="CC"/>
    <x v="0"/>
    <x v="0"/>
    <x v="0"/>
    <s v="Atender a las mujeres en su diversidad, desde las perspectivas social, legal, Psicológica y económica para la defensa de sus derechos así como de su integridad física, emocional, social y económica_x000a_"/>
    <s v="P_5"/>
    <x v="0"/>
    <x v="0"/>
    <x v="0"/>
    <s v="Idem"/>
    <x v="15"/>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s v="Kattia Mitchell                                               Angie Forbes"/>
    <s v="Atención de las mujeres en situación de violencia y prev del femicidio"/>
    <s v="AM"/>
    <s v="Kattia Mitchell 15 días, Angie Forbes 25 días, Kattia Michell 6 días"/>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5"/>
    <s v="CC"/>
    <x v="0"/>
    <x v="0"/>
    <x v="4"/>
    <s v="Dirigir técnica e ideológicamente el que hacer de los departamentos ejecutores del programa 2"/>
    <s v="P_11"/>
    <x v="4"/>
    <x v="4"/>
    <x v="0"/>
    <s v="Idem"/>
    <x v="16"/>
    <s v="HUETAR_CARIBE"/>
    <s v="LIMÓN"/>
    <s v="G_25"/>
    <x v="8"/>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FALTA"/>
    <s v="Kattia Mitchell Bernard , Fanny Araica Wilson, Wendy Williams,Zeidy Barrantes, Priscilla Hodgson, Aurora Chavarrìa, Angie Forbes, Daniela Mora, Graymmy Cortes y Hannia Dìaz"/>
    <s v="Atención de las mujeres en situación de violencia y prev del femicidio"/>
    <s v="AM"/>
    <s v="10 horas por funcionaria"/>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5"/>
    <s v="CC"/>
    <x v="0"/>
    <x v="0"/>
    <x v="4"/>
    <s v="Dirigir técnica e ideológicamente el que hacer de los departamentos ejecutores del programa 2"/>
    <s v="P_11"/>
    <x v="4"/>
    <x v="4"/>
    <x v="0"/>
    <s v="Idem"/>
    <x v="17"/>
    <s v="HUETAR_CARIBE"/>
    <s v="LIMÓN"/>
    <s v="G_25"/>
    <x v="8"/>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FALTA"/>
    <s v="Kattia Mitchell                                         Angie Forbes                                           Hannia Dìaz                                               Daniela Mora                                           Graymmy Cortes"/>
    <s v="Atención de las mujeres en situación de violencia y prev del femicidio"/>
    <s v="AM"/>
    <s v="Kattia Mitchell 10 días                                         Angie Forbes  45 días                                         Hannia Dìaz 45 días                                              Daniela Mora    45 días                                       Graymmy Cortes 45 días"/>
    <s v="no se requiere"/>
    <n v="0"/>
    <n v="0"/>
    <m/>
    <e v="#N/A"/>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5"/>
    <s v="CC"/>
    <x v="0"/>
    <x v="0"/>
    <x v="0"/>
    <s v="Atender a las mujeres en su diversidad, desde las perspectivas social, legal, Psicológica y económica para la defensa de sus derechos así como de su integridad física, emocional, social y económica_x000a_"/>
    <s v="P_5"/>
    <x v="0"/>
    <x v="0"/>
    <x v="0"/>
    <s v="Idem"/>
    <x v="18"/>
    <s v="HUETAR_CARIBE"/>
    <s v="TODOS LOS CANTONES"/>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FALTA"/>
    <s v="Kattia Mitchell                                         Angie Forbes                                           Hannia Dìaz                                               Daniela Mora                                           Graymmy Cortes"/>
    <s v="Atención de las mujeres en situación de violencia y prev del femicidio"/>
    <s v="AM"/>
    <s v="Kattia Mitchell 18 días, Wendy Williams 55 días, Zeidy Barrantes 55 días, Priscilla Hodgson 55días y Aurora Chavarrìa 55 días"/>
    <s v="Permitir el traslado para atender emergencias en el CEAAM de la funcionaria en Disponibilidad"/>
    <n v="0"/>
    <n v="500000"/>
    <s v="10501"/>
    <s v="Transporte dentro del país"/>
    <x v="0"/>
    <m/>
    <n v="2021"/>
    <x v="24"/>
    <m/>
    <s v="Para cubrir los gastos de transporte dentro del país a las personas funcionarias en cumplimiento de sus deberes. Así como los gastos de transporte a las personas usuarias de los servicios del INAMU participantes en las distintas actividades organizadas por la institución."/>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5"/>
    <s v="CC"/>
    <x v="0"/>
    <x v="0"/>
    <x v="0"/>
    <s v="Atender a las mujeres en su diversidad, desde las perspectivas social, legal, Psicológica y económica para la defensa de sus derechos así como de su integridad física, emocional, social y económica_x000a_"/>
    <s v="P_5"/>
    <x v="0"/>
    <x v="0"/>
    <x v="0"/>
    <s v="Idem"/>
    <x v="12"/>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FALTA"/>
    <s v="Kattia Mitchell Bernard , Fanny Araica Wilson, Wendy Williams,Zeidy Barrantes, Priscilla Hodgson, Aurora Chavarrìa, Angie Forbes, Daniela Mora, Graymmy Cortes y Hannia Dìaz"/>
    <s v="Atención de las mujeres en situación de violencia y prev del femicidio"/>
    <s v="AM"/>
    <s v="Fanny Araica  72 dìas al año, Kattia Mitchell 18 días, Wendy Williams 55 días, Zeidy Barrantes 55 días, Priscilla Hodgson 55días y Aurora Chavarrìa 55 días, Angie Forbes 7 días, Daniela Mora 7 días, Graymmy Cortes 7 días y Hannia Dìaz 7días"/>
    <s v="Para el pago del traslado de menaje de usuarias cuando asi se requiera."/>
    <n v="0"/>
    <n v="250000"/>
    <s v="10304"/>
    <s v="Transporte de bienes"/>
    <x v="0"/>
    <m/>
    <n v="2021"/>
    <x v="18"/>
    <m/>
    <s v="Pago de transporte de menaje de casa a las usuarias que egresen del programa una vez finalizado el proceso."/>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5"/>
    <s v="CC"/>
    <x v="0"/>
    <x v="0"/>
    <x v="0"/>
    <s v="Atender a las mujeres en su diversidad, desde las perspectivas social, legal, Psicológica y económica para la defensa de sus derechos así como de su integridad física, emocional, social y económica_x000a_"/>
    <s v="P_5"/>
    <x v="0"/>
    <x v="0"/>
    <x v="0"/>
    <s v="Idem"/>
    <x v="12"/>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FALTA"/>
    <s v="Kattia Mitchell Bernard , Fanny Araica Wilson, Wendy Williams,Zeidy Barrantes, Priscilla Hodgson, Aurora Chavarrìa, Angie Forbes, Daniela Mora, Graymmy Cortes y Hannia Dìaz"/>
    <s v="Atención de las mujeres en situación de violencia y prev del femicidio"/>
    <s v="AM"/>
    <s v="Fanny Araica  72 dìas al año, Kattia Mitchell 18 días, Wendy Williams 55 días, Zeidy Barrantes 55 días, Priscilla Hodgson 55días y Aurora Chavarrìa 55 días, Quinta auxiliar, Angie Forbes 7 días, Daniela Mora 7 días, Graymmy Cortes 7 días y Hannia Dìaz 7días"/>
    <s v="Para el pago de servicios médicos  especializadas y examenes de laboratorio para las usuarias del servicio sus hijos e hijas, en el CEAAM."/>
    <n v="0"/>
    <n v="1500000"/>
    <s v="10401"/>
    <s v="Servicios de ciencias de la salud"/>
    <x v="0"/>
    <m/>
    <n v="2021"/>
    <x v="15"/>
    <m/>
    <s v="Para cubrir los gastos por concepto de los servicios médicos y examenes de laboratorio para las usuarias del servicio sus hijos e hijas, que no cuentan con el acceso oportuno a los servicios de la CCSS"/>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5"/>
    <s v="CC"/>
    <x v="0"/>
    <x v="0"/>
    <x v="0"/>
    <s v="Atender a las mujeres en su diversidad, desde las perspectivas social, legal, Psicológica y económica para la defensa de sus derechos así como de su integridad física, emocional, social y económica_x000a_"/>
    <s v="P_5"/>
    <x v="0"/>
    <x v="0"/>
    <x v="0"/>
    <s v="Idem"/>
    <x v="12"/>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FALTA"/>
    <s v="Kattia Mitchell Bernard , Fanny Araica Wilson, Wendy Williams,Zeidy Barrantes, Priscilla Hodgson, Aurora Chavarrìa, Angie Forbes, Daniela Mora, Graymmy Cortes y Hannia Dìaz"/>
    <s v="Atención de las mujeres en situación de violencia y prev del femicidio"/>
    <s v="AM"/>
    <s v="Fanny Araica  72 dìas al año, Kattia Mitchell 18 días, Wendy Williams 55 días, Zeidy Barrantes 55 días, Priscilla Hodgson 55días y Aurora Chavarrìa 55 días, Quinta auxiliar, Angie Forbes 7 días, Daniela Mora 7 días, Graymmy Cortes 7 días y Hannia Dìaz 7días"/>
    <s v="Compra de activos de menor cuantía de línea blanca  para el CEAAM."/>
    <n v="0"/>
    <n v="0"/>
    <s v="50199"/>
    <s v="Maquinaria, equipo y mobiliario diverso"/>
    <x v="2"/>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5"/>
    <s v="CC"/>
    <x v="0"/>
    <x v="0"/>
    <x v="0"/>
    <s v="Atender a las mujeres en su diversidad, desde las perspectivas social, legal, Psicológica y económica para la defensa de sus derechos así como de su integridad física, emocional, social y económica_x000a_"/>
    <s v="P_5"/>
    <x v="0"/>
    <x v="0"/>
    <x v="0"/>
    <s v="Idem"/>
    <x v="19"/>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FALTA"/>
    <s v="Kattia Mitchell                                                Angie Forbes                                                   Hannia Dìaz                                                       Daniela Mora                                           Graymmy Cortes"/>
    <s v="Atención de las mujeres en situación de violencia y prev del femicidio"/>
    <s v="AM"/>
    <s v="Kattia Mitchell Bernard    20 días                  Fanny Araica Wilson    25 días               Hannia Dìaz     20 días                                                     Daniela Mora 20 días                                      Graymmy Cortes 20 días"/>
    <s v="Pago de hotel en contexto COVID para prevención de contagio previo ingreso de acuerdo a lineamientos de M.Salud para CEAAM."/>
    <n v="0"/>
    <n v="0"/>
    <s v="60399"/>
    <s v="Otras prestaciones"/>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5"/>
    <s v="CC"/>
    <x v="0"/>
    <x v="0"/>
    <x v="0"/>
    <s v="Atender a las mujeres en su diversidad, desde las perspectivas social, legal, Psicológica y económica para la defensa de sus derechos así como de su integridad física, emocional, social y económica_x000a_"/>
    <s v="P_5"/>
    <x v="0"/>
    <x v="0"/>
    <x v="0"/>
    <s v="Idem"/>
    <x v="20"/>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FALTA"/>
    <s v="Kattia Mitchell, Graymmy Cortez, Daniela Mora"/>
    <s v="Atención de las mujeres en situación de violencia y prev del femicidio"/>
    <s v="AM"/>
    <s v="Kattia Mitchell 7 días, Graymmy Cortez 20 días, Daniela Mora 20 día"/>
    <s v="Para cubrir el pago de trámites migratorios, certificaciones, traducciones oficiales y otros. En el marco de la atención integral a las mujeres usuarias del CEAAM."/>
    <n v="0"/>
    <n v="250000"/>
    <s v="60299"/>
    <s v="Otras transferencias a personas"/>
    <x v="0"/>
    <m/>
    <n v="2021"/>
    <x v="18"/>
    <m/>
    <s v="Para cubrir el pago de trámites migratorios, certificaciones, traducciones oficiales y otros. En el marco de la atención integral a las mujeres usuarias del CEAA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5"/>
    <s v="CC"/>
    <x v="0"/>
    <x v="0"/>
    <x v="0"/>
    <s v="Atender a las mujeres en su diversidad, desde las perspectivas social, legal, Psicológica y económica para la defensa de sus derechos así como de su integridad física, emocional, social y económica_x000a_"/>
    <s v="P_5"/>
    <x v="0"/>
    <x v="0"/>
    <x v="0"/>
    <s v="Idem"/>
    <x v="21"/>
    <s v="HUETAR_CARIBE"/>
    <s v="LIMÓN"/>
    <s v="G_11"/>
    <x v="7"/>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Angie Forbes                                           Hannia Dìaz                                               Daniela Mora                                           Graymmy Cortes"/>
    <s v="Atención de las mujeres en situación de violencia y prev del femicidio"/>
    <s v="AM"/>
    <s v="Hannia Díaz: 50 horas anuales                                                                          Graymmy Cortes : 50 horas anuales                                                                 Daniela Mora: 50 horas anuales                                                                  Angie Forbes: 50 horas anuales.                               : "/>
    <s v="no se requiere"/>
    <n v="0"/>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3"/>
    <x v="3"/>
    <s v="_Que no se implemente la redefinición de los procesos_x000a__Que los procesos redifinidos no contribuyan de forma efectiva al cumplimiento de los fines institucionales"/>
    <x v="2"/>
    <x v="2"/>
    <s v="pendiente"/>
    <x v="5"/>
    <s v="CC"/>
    <x v="1"/>
    <x v="1"/>
    <x v="1"/>
    <s v="Dar soporte presupuestario, contable y de gestión operaciones de flujos monetarios para el logro de objetivos y metas institucionales"/>
    <s v="P_4"/>
    <x v="1"/>
    <x v="1"/>
    <x v="0"/>
    <m/>
    <x v="22"/>
    <s v="HUETAR_CARIBE"/>
    <s v="LIMÓN"/>
    <s v="G_22"/>
    <x v="2"/>
    <n v="100"/>
    <d v="2021-01-01T00:00:00"/>
    <m/>
    <m/>
    <d v="2021-12-01T00:00:00"/>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m/>
    <s v="Atención de las mujeres en situación de violencia y prev del femicidio"/>
    <s v="AM"/>
    <s v=" Fanny Araica Wilson. Asistente  Administrativa 50 días. Jefatura inmediata 20 días"/>
    <s v="_x000a_1._x0009_Recepción, envío, registro, control de documentos._x000a_2._x0009_Estructuración anual del archivo de gestión, físico y electrónico._x000a_3._x0009_Clasificación de documentos de acuerdo con el cuadro de clasificación documental institucional._x000a_4._x0009_Ordenación cronológica ascendente los documentos._x000a_5._x0009_Identificación de documentos, carpetas y cajas con documentos en soporte papel._x000a_6._x0009_Identificación, codificación e ingreso de metadatos para los documentos y carpetas electrónicos. _x000a_7._x0009_Confeccionar y/o complementar la información de las solicitudes de valoración parcial de documentos que se requieran._x000a_8._x0009_Confeccionar y/o complementar la información de la tabla de plazos de conservación de documentos de la dependencia (las que no tienen una aprobada). Incluye la tabla de plazos, o apartado, para los documentos de las comisiones o comités que pertenecen a ella.  "/>
    <m/>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0"/>
    <s v="CM"/>
    <x v="0"/>
    <x v="0"/>
    <x v="3"/>
    <s v="Contribuir al desarrollo integral de las mujers en su diversidad a través de la capacitación, formación y asistencia técnica en distintas temáticas sociales, económicas, políticas o de organización"/>
    <s v="P_6"/>
    <x v="3"/>
    <x v="3"/>
    <x v="3"/>
    <n v="59"/>
    <x v="23"/>
    <s v="CENTRAL"/>
    <s v="SAN JOSE"/>
    <s v="G_13"/>
    <x v="9"/>
    <n v="48"/>
    <s v="ENERO-MARZO"/>
    <s v="ABRIL-JUNIO"/>
    <s v="JULIO-SETIEMRE"/>
    <s v="OCTUBRE-DICIEMBRE"/>
    <s v="R_P6"/>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Joyce Rojas_x000a_Maylin Lopez_x000a_Karen Murillo "/>
    <s v="Atención de las mujeres en situación de violencia y prev del femicidio"/>
    <s v="AM"/>
    <s v="12 dias_x000a_25 dias _x000a_20 dias_x000a_"/>
    <s v="Para la contratación al Colegio Universitario de Cartago-CUC-,  para la capacitación técnica a mujeres usuarias ingresadas y egresadas del servicios del CEAAM y a las usuarias de la Delegación de la Mujer. Modalidad Virtual o Presencial, según los permita las condiciones generadas por la Pandemía."/>
    <n v="0"/>
    <n v="6000000"/>
    <s v="10701"/>
    <s v="Actividades de capacitación"/>
    <x v="0"/>
    <m/>
    <n v="2021"/>
    <x v="25"/>
    <m/>
    <s v="Para la contratación al Colegio Universitario de Cartago-CUC-,  para la capacitación técnica a mujeres usuarias ingresadas y egresadas del servicios del CEAAM y a las usuarias de la Delegación de la Mujer. Modalidad Virtual o Presencial, según los permita las condiciones generadas por la Pandemía."/>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0"/>
    <s v="CM"/>
    <x v="0"/>
    <x v="0"/>
    <x v="0"/>
    <s v="Atender a las mujeres en su diversidad, desde las perspectivas social, legal, Psicológica y económica para la defensa de sus derechos así como de su integridad física, emocional, social y económica_x000a_"/>
    <s v="P_5"/>
    <x v="0"/>
    <x v="0"/>
    <x v="4"/>
    <n v="43"/>
    <x v="24"/>
    <s v="CENTRAL"/>
    <s v="SAN JOSE"/>
    <s v="G_11"/>
    <x v="0"/>
    <n v="50"/>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Joyce Rojas Arias_x000a_Karen Murillo "/>
    <s v="Atención de las mujeres en situación de violencia y prev del femicidio"/>
    <s v="AM"/>
    <s v="1 dia_x000a_medio dia "/>
    <s v="Recargas telèfonicas para llamadas internacionales de las mujeres."/>
    <n v="0"/>
    <n v="100000"/>
    <s v="10204"/>
    <s v="Servicio de telecomunicaciones"/>
    <x v="0"/>
    <m/>
    <n v="2021"/>
    <x v="3"/>
    <s v="Según revision realizada por la DAF, se realiza recorte al presupuesto solicitado por el departamento"/>
    <s v="Compra de tarjetas telefónicas para facilitar la comunicación  de la población usuaria del INAMU."/>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0"/>
    <s v="CM"/>
    <x v="0"/>
    <x v="0"/>
    <x v="0"/>
    <s v="Atender a las mujeres en su diversidad, desde las perspectivas social, legal, Psicológica y económica para la defensa de sus derechos así como de su integridad física, emocional, social y económica_x000a_"/>
    <s v="P_5"/>
    <x v="0"/>
    <x v="0"/>
    <x v="0"/>
    <s v="Idem"/>
    <x v="12"/>
    <s v="CENTRAL"/>
    <s v="SAN JOSE"/>
    <s v="G_11"/>
    <x v="0"/>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Joyce Rojas Arias_x000a_Karen Murillo "/>
    <s v="Atención de las mujeres en situación de violencia y prev del femicidio"/>
    <s v="AM"/>
    <s v="1 dia_x000a_medio dia "/>
    <s v="Compra de gas para preparación de alimentos de usuarias sus hijos e hijas en el CEAAM"/>
    <n v="0"/>
    <n v="450000"/>
    <s v="20101"/>
    <s v="Combustibles y lubricantes"/>
    <x v="0"/>
    <m/>
    <n v="2021"/>
    <x v="12"/>
    <m/>
    <s v="Compra de gas para preparación de alimentos de usuarias sus hijos e hijas en el CEAA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0"/>
    <s v="CM"/>
    <x v="0"/>
    <x v="0"/>
    <x v="0"/>
    <s v="Atender a las mujeres en su diversidad, desde las perspectivas social, legal, Psicológica y económica para la defensa de sus derechos así como de su integridad física, emocional, social y económica_x000a_"/>
    <s v="P_5"/>
    <x v="0"/>
    <x v="0"/>
    <x v="0"/>
    <s v="Idem"/>
    <x v="12"/>
    <s v="CENTRAL"/>
    <s v="SAN JOSE"/>
    <s v="G_11"/>
    <x v="0"/>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Joyce Rojas Arias_x000a_Karen Murillo "/>
    <s v="Atención de las mujeres en situación de violencia y prev del femicidio"/>
    <s v="AM"/>
    <s v="1 dia_x000a__x000a_medio dia "/>
    <s v="Medicamentos de venta libre que la Caja del Seguro Social no suministra a las usuarias sus hijos e hijas, además de artículos de aseo personal como cremas corporales y cremas dentales, entre otros"/>
    <n v="0"/>
    <n v="4000000"/>
    <s v="20102"/>
    <s v="Productos farmacéuticos y medicinales"/>
    <x v="0"/>
    <m/>
    <n v="2021"/>
    <x v="5"/>
    <m/>
    <s v="Medicamentos de venta libre que la Caja del Seguro Social no suministra a las usuarias sus hijos e hijas, además de artículos de aseo personal como cremas corporales y cremas dentales, entre otros"/>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0"/>
    <s v="CM"/>
    <x v="0"/>
    <x v="0"/>
    <x v="0"/>
    <s v="Atender a las mujeres en su diversidad, desde las perspectivas social, legal, Psicológica y económica para la defensa de sus derechos así como de su integridad física, emocional, social y económica_x000a_"/>
    <s v="P_5"/>
    <x v="0"/>
    <x v="0"/>
    <x v="0"/>
    <s v="Idem"/>
    <x v="12"/>
    <s v="CENTRAL"/>
    <s v="SAN JOSE"/>
    <s v="G_11"/>
    <x v="0"/>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Joyce Rojas Arias_x000a_Karen Murillo "/>
    <s v="Atención de las mujeres en situación de violencia y prev del femicidio"/>
    <s v="AM"/>
    <s v="1 dia_x000a_medio dia "/>
    <s v="Compra por demanda de tintas, pinturas y diluyentes "/>
    <n v="0"/>
    <n v="50000"/>
    <s v="20104"/>
    <s v="Tintas, pinturas y diluyentes"/>
    <x v="0"/>
    <m/>
    <n v="2021"/>
    <x v="20"/>
    <m/>
    <s v="Para la compra de tintas, pinturas y diluyentes "/>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0"/>
    <s v="CM"/>
    <x v="0"/>
    <x v="0"/>
    <x v="0"/>
    <s v="Atender a las mujeres en su diversidad, desde las perspectivas social, legal, Psicológica y económica para la defensa de sus derechos así como de su integridad física, emocional, social y económica_x000a_"/>
    <s v="P_5"/>
    <x v="0"/>
    <x v="0"/>
    <x v="0"/>
    <s v="Idem"/>
    <x v="12"/>
    <s v="CENTRAL"/>
    <s v="SAN JOSE"/>
    <s v="G_11"/>
    <x v="0"/>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Joyce Rojas Arias_x000a_Karen Murillo_x000a_Agatha Richards  "/>
    <s v="Atención de las mujeres en situación de violencia y prev del femicidio"/>
    <s v="AM"/>
    <s v="48 dias_x000a_12 dias_x000a_6 dias "/>
    <s v="Compra de alimentos para las usuarias sus hijos e hijas, del CEAAM."/>
    <n v="0"/>
    <n v="66000000"/>
    <s v="20203"/>
    <s v="Alimentos y bebidas"/>
    <x v="0"/>
    <m/>
    <n v="2021"/>
    <x v="26"/>
    <m/>
    <s v="Compra de alimentos para las usuarias sus hijos e hijas, del CEAA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0"/>
    <s v="CM"/>
    <x v="0"/>
    <x v="0"/>
    <x v="0"/>
    <s v="Atender a las mujeres en su diversidad, desde las perspectivas social, legal, Psicológica y económica para la defensa de sus derechos así como de su integridad física, emocional, social y económica_x000a_"/>
    <s v="P_5"/>
    <x v="0"/>
    <x v="0"/>
    <x v="0"/>
    <s v="Idem"/>
    <x v="12"/>
    <s v="CENTRAL"/>
    <s v="SAN JOSE"/>
    <s v="G_11"/>
    <x v="0"/>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Joyce Rojas Arias_x000a_Karen Murillo "/>
    <s v="Atención de las mujeres en situación de violencia y prev del femicidio"/>
    <s v="AM"/>
    <s v="1 dia_x000a_medio dia  "/>
    <s v="Adquisición de insumos requeridos para el mantenimiento preventivo y correctivo de las instalaciones del CEAAM."/>
    <n v="0"/>
    <n v="50000"/>
    <s v="20301"/>
    <s v="Materiales y productos metálicos"/>
    <x v="0"/>
    <m/>
    <n v="2021"/>
    <x v="20"/>
    <m/>
    <s v="Para la compra de insumos requeridos para el mantenimiento preventivo y correctivo de las instalaciones del CEAA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0"/>
    <s v="CM"/>
    <x v="0"/>
    <x v="0"/>
    <x v="0"/>
    <s v="Atender a las mujeres en su diversidad, desde las perspectivas social, legal, Psicológica y económica para la defensa de sus derechos así como de su integridad física, emocional, social y económica_x000a_"/>
    <s v="P_5"/>
    <x v="0"/>
    <x v="0"/>
    <x v="0"/>
    <s v="Idem"/>
    <x v="12"/>
    <s v="CENTRAL"/>
    <s v="SAN JOSE"/>
    <s v="G_11"/>
    <x v="0"/>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Joyce Rojas Arias_x000a_Karen Murillo "/>
    <s v="Atención de las mujeres en situación de violencia y prev del femicidio"/>
    <s v="AM"/>
    <s v="1 dia_x000a_medio dia "/>
    <s v="Compra de materiales como extensiones eléctricas, bombillos y demás para uso del CEAAM"/>
    <n v="0"/>
    <n v="150000"/>
    <s v="20304"/>
    <s v="Materiales y productos eléctricos, telefónicos y de cómputo"/>
    <x v="0"/>
    <m/>
    <n v="2021"/>
    <x v="19"/>
    <m/>
    <s v="Para la compra de materiales como extensiones eléctricas, bombillos y demás para uso del CEAA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0"/>
    <s v="CM"/>
    <x v="0"/>
    <x v="0"/>
    <x v="0"/>
    <s v="Atender a las mujeres en su diversidad, desde las perspectivas social, legal, Psicológica y económica para la defensa de sus derechos así como de su integridad física, emocional, social y económica_x000a_"/>
    <s v="P_5"/>
    <x v="0"/>
    <x v="0"/>
    <x v="0"/>
    <s v="Idem"/>
    <x v="12"/>
    <s v="CENTRAL"/>
    <s v="SAN JOSE"/>
    <s v="G_11"/>
    <x v="0"/>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Joyce Rojas Arias_x000a_Karen Murillo "/>
    <s v="Atención de las mujeres en situación de violencia y prev del femicidio"/>
    <s v="AM"/>
    <s v="1 dia_x000a_medio dia "/>
    <s v="Compra de materiales plásticos como mangueras  para uso del centro"/>
    <n v="0"/>
    <n v="25000"/>
    <s v="20306"/>
    <s v="Materiales y productos de plástico"/>
    <x v="0"/>
    <m/>
    <n v="2021"/>
    <x v="23"/>
    <m/>
    <s v="Para la compra de materiales plásticos como mangueras  para uso del CEAA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0"/>
    <s v="CM"/>
    <x v="0"/>
    <x v="0"/>
    <x v="0"/>
    <s v="Atender a las mujeres en su diversidad, desde las perspectivas social, legal, Psicológica y económica para la defensa de sus derechos así como de su integridad física, emocional, social y económica_x000a_"/>
    <s v="P_5"/>
    <x v="0"/>
    <x v="0"/>
    <x v="0"/>
    <s v="Idem"/>
    <x v="12"/>
    <s v="CENTRAL"/>
    <s v="SAN JOSE"/>
    <s v="G_11"/>
    <x v="0"/>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Joyce Rojas Arias_x000a_Karen Murillo "/>
    <s v="Atención de las mujeres en situación de violencia y prev del femicidio"/>
    <s v="AM"/>
    <s v="1 dia_x000a_medio dia "/>
    <s v="Compra de herramientas menores para uso en el CEAAM."/>
    <n v="0"/>
    <n v="500000"/>
    <s v="20401"/>
    <s v="Herramientas e instrumentos"/>
    <x v="0"/>
    <m/>
    <n v="2021"/>
    <x v="24"/>
    <m/>
    <s v="Para la compra de herramientas menores para uso en el CEAA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0"/>
    <s v="CM"/>
    <x v="0"/>
    <x v="0"/>
    <x v="0"/>
    <s v="Atender a las mujeres en su diversidad, desde las perspectivas social, legal, Psicológica y económica para la defensa de sus derechos así como de su integridad física, emocional, social y económica_x000a_"/>
    <s v="P_5"/>
    <x v="0"/>
    <x v="0"/>
    <x v="0"/>
    <s v="Idem"/>
    <x v="12"/>
    <s v="CENTRAL"/>
    <s v="SAN JOSE"/>
    <s v="G_11"/>
    <x v="0"/>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Joyce Rojas Arias_x000a_Agatha Richards_x000a_Karen Murillo "/>
    <s v="Atención de las mujeres en situación de violencia y prev del femicidio"/>
    <s v="AM"/>
    <s v="12 dias_x000a_3 dias _x000a_3 dias "/>
    <s v="Compra de útiles escolares para hijos de las usuarias de los CEAAM."/>
    <n v="0"/>
    <n v="1250000"/>
    <s v="29901"/>
    <s v="Útiles y materiales de oficina y cómputo"/>
    <x v="0"/>
    <m/>
    <n v="2021"/>
    <x v="27"/>
    <m/>
    <s v="Para la compra de útiles escolares para hijos de las usuarias de los CEAA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0"/>
    <s v="CM"/>
    <x v="0"/>
    <x v="0"/>
    <x v="0"/>
    <s v="Atender a las mujeres en su diversidad, desde las perspectivas social, legal, Psicológica y económica para la defensa de sus derechos así como de su integridad física, emocional, social y económica_x000a_"/>
    <s v="P_5"/>
    <x v="0"/>
    <x v="0"/>
    <x v="0"/>
    <s v="Idem"/>
    <x v="12"/>
    <s v="CENTRAL"/>
    <s v="SAN JOSE"/>
    <s v="G_11"/>
    <x v="0"/>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Joyce Rojas Arias_x000a_Agatha Richards_x000a_Karen Murillo "/>
    <s v="Atención de las mujeres en situación de violencia y prev del femicidio"/>
    <s v="AM"/>
    <s v="12 dias_x000a_3 dias _x000a_3 dias "/>
    <s v="Compra de útiles escolares y productos de papel para los hijos de las usuarias de los CEAAM"/>
    <n v="0"/>
    <n v="1500000"/>
    <s v="29903"/>
    <s v="Productos de papel, cartón e impresos"/>
    <x v="0"/>
    <m/>
    <n v="2021"/>
    <x v="15"/>
    <m/>
    <s v="Para la compra de útiles escolares y productos de papel para los hijos de las usuarias de los CEAA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0"/>
    <s v="CM"/>
    <x v="0"/>
    <x v="0"/>
    <x v="0"/>
    <s v="Atender a las mujeres en su diversidad, desde las perspectivas social, legal, Psicológica y económica para la defensa de sus derechos así como de su integridad física, emocional, social y económica_x000a_"/>
    <s v="P_5"/>
    <x v="0"/>
    <x v="0"/>
    <x v="0"/>
    <s v="Idem"/>
    <x v="12"/>
    <s v="CENTRAL"/>
    <s v="SAN JOSE"/>
    <s v="G_11"/>
    <x v="0"/>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Joyce Rojas Arias_x000a_Karen Murillo _x000a_Auxiliar "/>
    <s v="Atención de las mujeres en situación de violencia y prev del femicidio"/>
    <s v="AM"/>
    <s v="60 dias_x000a_12 dias_x000a_6 dias _x000a__x000a_"/>
    <s v="Compra de vestuario, calzado y otros suministros para las familias que ingresan al CEAAM"/>
    <n v="0"/>
    <n v="17000000"/>
    <s v="29904"/>
    <s v="Textiles y vestuario"/>
    <x v="0"/>
    <m/>
    <n v="2021"/>
    <x v="28"/>
    <m/>
    <s v="Para la compra de vestuario, calzado y otros suministros para las familias que ingresan al CEAA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0"/>
    <s v="CM"/>
    <x v="0"/>
    <x v="0"/>
    <x v="0"/>
    <s v="Atender a las mujeres en su diversidad, desde las perspectivas social, legal, Psicológica y económica para la defensa de sus derechos así como de su integridad física, emocional, social y económica_x000a_"/>
    <s v="P_5"/>
    <x v="0"/>
    <x v="0"/>
    <x v="0"/>
    <s v="Idem"/>
    <x v="12"/>
    <s v="CENTRAL"/>
    <s v="SAN JOSE"/>
    <s v="G_11"/>
    <x v="0"/>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Joyce Rojas Arias_x000a_Karen Murillo _x000a_"/>
    <s v="Atención de las mujeres en situación de violencia y prev del femicidio"/>
    <s v="AM"/>
    <s v="12 dias _x000a_3 dias "/>
    <s v="Compra de materiales y suministros de limpieza y aseo personal para usuarias del CEAAM"/>
    <n v="0"/>
    <n v="5500000"/>
    <s v="29905"/>
    <s v="Útiles y materiales de limpieza"/>
    <x v="0"/>
    <m/>
    <n v="2021"/>
    <x v="29"/>
    <m/>
    <s v="Para la compra de materiales y suministros de limpieza y aseo personal para usuarias del CEAA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0"/>
    <s v="CM"/>
    <x v="0"/>
    <x v="0"/>
    <x v="0"/>
    <s v="Atender a las mujeres en su diversidad, desde las perspectivas social, legal, Psicológica y económica para la defensa de sus derechos así como de su integridad física, emocional, social y económica_x000a_"/>
    <s v="P_5"/>
    <x v="0"/>
    <x v="0"/>
    <x v="0"/>
    <s v="Idem"/>
    <x v="12"/>
    <s v="CENTRAL"/>
    <s v="SAN JOSE"/>
    <s v="G_11"/>
    <x v="0"/>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Joyce Rojas Arias_x000a_Karen Murillo "/>
    <s v="Atención de las mujeres en situación de violencia y prev del femicidio"/>
    <s v="AM"/>
    <s v="1 dia_x000a_medio dia "/>
    <s v="Para la compra de suministros de resguardo y seguridad como caretas, guantes, cascos y otros para las mujeres e hijos, usuarias del CEAAM."/>
    <n v="0"/>
    <n v="50000"/>
    <s v="29906"/>
    <s v="Útiles y materiales de resguardo y seguridad"/>
    <x v="0"/>
    <m/>
    <n v="2021"/>
    <x v="20"/>
    <m/>
    <s v="Para la compra de suministros de resguardo y seguridad como caretas, guantes, cascos y otros para las mujeres e hijos, usuarias del CEAA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0"/>
    <s v="CM"/>
    <x v="0"/>
    <x v="0"/>
    <x v="0"/>
    <s v="Atender a las mujeres en su diversidad, desde las perspectivas social, legal, Psicológica y económica para la defensa de sus derechos así como de su integridad física, emocional, social y económica_x000a_"/>
    <s v="P_5"/>
    <x v="0"/>
    <x v="0"/>
    <x v="0"/>
    <s v="Idem"/>
    <x v="12"/>
    <s v="CENTRAL"/>
    <s v="SAN JOSE"/>
    <s v="G_11"/>
    <x v="0"/>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Joyce Rojas Arias_x000a_Karen Murillo "/>
    <s v="Atención de las mujeres en situación de violencia y prev del femicidio"/>
    <s v="AM"/>
    <s v="6 dias_x000a_3 dias "/>
    <s v="Compra de utencilios de cocina de uso diario para la preparación de alimentos para usuarias del CEAAM"/>
    <n v="0"/>
    <n v="1000000"/>
    <s v="29907"/>
    <s v="Útiles y materiales de cocina y comedor"/>
    <x v="0"/>
    <m/>
    <n v="2021"/>
    <x v="17"/>
    <m/>
    <s v="Para la compra de utencilios de cocina de uso diario para la preparación de alimentos para usuarias del CEAA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0"/>
    <s v="CM"/>
    <x v="0"/>
    <x v="0"/>
    <x v="0"/>
    <s v="Atender a las mujeres en su diversidad, desde las perspectivas social, legal, Psicológica y económica para la defensa de sus derechos así como de su integridad física, emocional, social y económica_x000a_"/>
    <s v="P_5"/>
    <x v="0"/>
    <x v="0"/>
    <x v="0"/>
    <s v="Idem"/>
    <x v="12"/>
    <s v="CENTRAL"/>
    <s v="SAN JOSE"/>
    <s v="G_11"/>
    <x v="0"/>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Joyce Rojas Arias_x000a_Karen Murillo "/>
    <s v="Atención de las mujeres en situación de violencia y prev del femicidio"/>
    <s v="AM"/>
    <s v="6 dias_x000a_3 dias "/>
    <s v="Para la compra de productos de aseo personal para las familias que ingresan al CEAAM."/>
    <n v="0"/>
    <n v="5000000"/>
    <s v="29999"/>
    <s v="Otros útiles, materiales y suministros diversos"/>
    <x v="0"/>
    <m/>
    <n v="2021"/>
    <x v="2"/>
    <m/>
    <s v="Para la compra de productos de aseo personal para las familias que ingresan al CEAA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0"/>
    <s v="CM"/>
    <x v="0"/>
    <x v="0"/>
    <x v="0"/>
    <s v="Atender a las mujeres en su diversidad, desde las perspectivas social, legal, Psicológica y económica para la defensa de sus derechos así como de su integridad física, emocional, social y económica_x000a_"/>
    <s v="P_5"/>
    <x v="0"/>
    <x v="0"/>
    <x v="0"/>
    <s v="Idem"/>
    <x v="12"/>
    <s v="CENTRAL"/>
    <s v="SAN JOSE"/>
    <s v="G_11"/>
    <x v="0"/>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Joyce Rojas Arias_x000a_Profesional ejecutiva a cargo _x000a_Karen Murillo "/>
    <s v="Atención de las mujeres en situación de violencia y prev del femicidio"/>
    <s v="AM"/>
    <s v="5 dias_x000a_3 dias_x000a_3 dias_x000a_"/>
    <s v="Para el pago del traslado de menaje de usuarias cuando asi se requiera."/>
    <n v="0"/>
    <n v="250000"/>
    <s v="10304"/>
    <s v="Transporte de bienes"/>
    <x v="0"/>
    <m/>
    <n v="2021"/>
    <x v="18"/>
    <m/>
    <s v="Pago de transporte de menaje de casa a las usuarias que egresen del programa una vez finalizado el proceso."/>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0"/>
    <s v="CM"/>
    <x v="0"/>
    <x v="0"/>
    <x v="0"/>
    <s v="Atender a las mujeres en su diversidad, desde las perspectivas social, legal, Psicológica y económica para la defensa de sus derechos así como de su integridad física, emocional, social y económica_x000a_"/>
    <s v="P_5"/>
    <x v="0"/>
    <x v="0"/>
    <x v="0"/>
    <s v="Idem"/>
    <x v="12"/>
    <s v="CENTRAL"/>
    <s v="SAN JOSE"/>
    <s v="G_11"/>
    <x v="0"/>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Joyce Rojas Arias_x000a_Profesional ejecutiva a cargo _x000a_Karen Murillo "/>
    <s v="Atención de las mujeres en situación de violencia y prev del femicidio"/>
    <s v="AM"/>
    <s v="6 dias_x000a_12 dias_x000a_3 dia _x000a__x000a_"/>
    <s v="Para el pago de servicios médicos  especializadas y examenes de laboratorio para las usuarias del servicio sus hijos e hijas, en el CEAAM."/>
    <n v="0"/>
    <n v="2675000"/>
    <s v="10401"/>
    <s v="Servicios de ciencias de la salud"/>
    <x v="0"/>
    <m/>
    <n v="2021"/>
    <x v="30"/>
    <m/>
    <s v="Para cubrir los gastos por concepto de los servicios médicos y examenes de laboratorio para las usuarias del servicio sus hijos e hijas, que no cuentan con el acceso oportuno a los servicios de la CCSS"/>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0"/>
    <s v="CM"/>
    <x v="0"/>
    <x v="0"/>
    <x v="0"/>
    <s v="Atender a las mujeres en su diversidad, desde las perspectivas social, legal, Psicológica y económica para la defensa de sus derechos así como de su integridad física, emocional, social y económica_x000a_"/>
    <s v="P_5"/>
    <x v="0"/>
    <x v="0"/>
    <x v="0"/>
    <s v="Idem"/>
    <x v="12"/>
    <s v="CENTRAL"/>
    <s v="SAN JOSE"/>
    <s v="G_11"/>
    <x v="0"/>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Joyce Rojas Arias_x000a_Karen Murillo "/>
    <s v="Atención de las mujeres en situación de violencia y prev del femicidio"/>
    <s v="AM"/>
    <s v="2 dias _x000a_1 dia"/>
    <s v="Contratacion de servicios para preparar y brindar alimentos a las usuarias sus hijos e hijas"/>
    <n v="0"/>
    <n v="16000000"/>
    <s v="10406"/>
    <s v="Servicios generales"/>
    <x v="0"/>
    <m/>
    <n v="2021"/>
    <x v="31"/>
    <m/>
    <s v="Contratacion de servicios para preparar y brindar alimentos a las usuarias sus hijos e hijas del CEAA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0"/>
    <s v="CM"/>
    <x v="0"/>
    <x v="0"/>
    <x v="0"/>
    <s v="Atender a las mujeres en su diversidad, desde las perspectivas social, legal, Psicológica y económica para la defensa de sus derechos así como de su integridad física, emocional, social y económica_x000a_"/>
    <s v="P_5"/>
    <x v="0"/>
    <x v="0"/>
    <x v="0"/>
    <s v="Idem"/>
    <x v="12"/>
    <s v="CENTRAL"/>
    <s v="SAN JOSE"/>
    <s v="G_11"/>
    <x v="0"/>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Joyce Rojas Arias_x000a_Agatha Richards _x000a_Karen Murillo "/>
    <s v="Atención de las mujeres en situación de violencia y prev del femicidio"/>
    <s v="AM"/>
    <s v="12 dias_x000a_6 dias _x000a_6 dias "/>
    <s v="Contratacion cuido de niñ@s, cuido de pacientes, entre otros "/>
    <n v="0"/>
    <n v="0"/>
    <s v="10499"/>
    <s v="Otros servicios de gestión y apoyo"/>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0"/>
    <s v="CM"/>
    <x v="0"/>
    <x v="0"/>
    <x v="0"/>
    <s v="Atender a las mujeres en su diversidad, desde las perspectivas social, legal, Psicológica y económica para la defensa de sus derechos así como de su integridad física, emocional, social y económica_x000a_"/>
    <s v="P_5"/>
    <x v="0"/>
    <x v="0"/>
    <x v="0"/>
    <s v="Idem"/>
    <x v="25"/>
    <s v="CENTRAL"/>
    <s v="SAN JOSE"/>
    <s v="G_11"/>
    <x v="7"/>
    <s v="PENDIENTE INFORMACION CEAAM-A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Patricia Arrieta_x000a_Glenda Morera_x000a_Maylin Lopez_x000a_Agatha Richards_x000a_Joyce Rojas _x000a_Karen Murillo _x000a_"/>
    <s v="Atención de las mujeres en situación de violencia y prev del femicidio"/>
    <s v="AM"/>
    <s v="134 dias_x000a_222 dias_x000a_174 dias_x000a_215 dias_x000a_103 dias_x000a_103 dias _x000a__x000a_"/>
    <s v="Trasporte para gestiones de personas usuarias y funcionarias para ordinario, disponibilidad y seguimiento _x000a_"/>
    <n v="0"/>
    <n v="5000000"/>
    <s v="10501"/>
    <s v="Transporte dentro del país"/>
    <x v="0"/>
    <m/>
    <n v="2021"/>
    <x v="2"/>
    <m/>
    <s v="Para cubrir los gastos de transporte dentro del país a las personas funcionarias en cumplimiento de sus deberes. Así como los gastos de transporte a las personas usuarias de los servicios del INAMU participantes en las distintas actividades organizadas por la institución."/>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0"/>
    <s v="CM"/>
    <x v="0"/>
    <x v="0"/>
    <x v="0"/>
    <s v="Atender a las mujeres en su diversidad, desde las perspectivas social, legal, Psicológica y económica para la defensa de sus derechos así como de su integridad física, emocional, social y económica_x000a_"/>
    <s v="P_5"/>
    <x v="0"/>
    <x v="0"/>
    <x v="0"/>
    <s v="Idem"/>
    <x v="26"/>
    <s v="CENTRAL"/>
    <s v="SAN JOSE"/>
    <s v="G_11"/>
    <x v="7"/>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Patricia Arrieta_x000a_Glenda Morera_x000a_Maylin Lopez_x000a_Agatha Richards_x000a_Joyce Rojas _x000a_Karen Murillo _x000a_"/>
    <s v="Atención de las mujeres en situación de violencia y prev del femicidio"/>
    <s v="AM"/>
    <s v="Incluido en items anterior "/>
    <s v="Viaticos para funcionarias y hospedaje de usuarias en el marco de la pandemia. Hotel filtro "/>
    <n v="0"/>
    <n v="35850000"/>
    <s v="10502"/>
    <s v="Viáticos dentro del país"/>
    <x v="0"/>
    <m/>
    <n v="2021"/>
    <x v="32"/>
    <m/>
    <s v="Para cubrir gastos de hospedaje, alimentación y otros gastos menores a personas funcionarias y personas ajenas de la institución, participantes de las actividades convocadas por el INAMU. "/>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4"/>
    <s v="Proyecto Emprende_x000a_900 emprendimientos"/>
    <x v="0"/>
    <s v="CM"/>
    <x v="0"/>
    <x v="0"/>
    <x v="0"/>
    <s v="Atender a las mujeres en su diversidad, desde las perspectivas social, legal, Psicológica y económica para la defensa de sus derechos así como de su integridad física, emocional, social y económica_x000a_"/>
    <s v="P_5"/>
    <x v="0"/>
    <x v="0"/>
    <x v="0"/>
    <s v="Idem"/>
    <x v="27"/>
    <s v="CENTRAL"/>
    <s v="SAN JOSE"/>
    <s v="G_11"/>
    <x v="7"/>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Patricia Arrieta_x000a_Glenda Morera_x000a_Maylin Lopez_x000a_Agatha Richards_x000a_Karen Murillo _x000a_"/>
    <s v="Atención de las mujeres en situación de violencia y prev del femicidio"/>
    <s v="AM"/>
    <s v="Incluido en items anterior "/>
    <s v="El presupuesto de giras esta contemplado en partida anterior"/>
    <n v="0"/>
    <n v="0"/>
    <m/>
    <e v="#N/A"/>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0"/>
    <s v="CM"/>
    <x v="0"/>
    <x v="0"/>
    <x v="0"/>
    <s v="Atender a las mujeres en su diversidad, desde las perspectivas social, legal, Psicológica y económica para la defensa de sus derechos así como de su integridad física, emocional, social y económica_x000a_"/>
    <s v="P_5"/>
    <x v="0"/>
    <x v="0"/>
    <x v="0"/>
    <s v="Idem"/>
    <x v="15"/>
    <s v="CENTRAL"/>
    <s v="SAN JOSE"/>
    <s v="G_11"/>
    <x v="0"/>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Karen Murillo _x000a_Agatha Richars "/>
    <s v="Atención de las mujeres en situación de violencia y prev del femicidio"/>
    <s v="AM"/>
    <s v="5 dias_x000a_6 dias_x000a_"/>
    <s v="Convenio MEP "/>
    <n v="0"/>
    <n v="0"/>
    <m/>
    <e v="#N/A"/>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0"/>
    <s v="CM"/>
    <x v="0"/>
    <x v="0"/>
    <x v="0"/>
    <s v="Atender a las mujeres en su diversidad, desde las perspectivas social, legal, Psicológica y económica para la defensa de sus derechos así como de su integridad física, emocional, social y económica_x000a_"/>
    <s v="P_5"/>
    <x v="0"/>
    <x v="0"/>
    <x v="5"/>
    <s v="FALTA"/>
    <x v="28"/>
    <s v="CENTRAL"/>
    <s v="SAN JOSE"/>
    <s v="G_11"/>
    <x v="5"/>
    <n v="25"/>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Patricia Arrieta_x000a_Karen Murillo "/>
    <s v="Atención de las mujeres en situación de violencia y prev del femicidio"/>
    <s v="AM"/>
    <s v="77 dias _x000a_6 dias"/>
    <s v="Orientacion y asesoria legal comunitaria, en clinica de Pavas"/>
    <n v="0"/>
    <n v="0"/>
    <m/>
    <e v="#N/A"/>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0"/>
    <s v="CM"/>
    <x v="0"/>
    <x v="0"/>
    <x v="0"/>
    <s v="Atender a las mujeres en su diversidad, desde las perspectivas social, legal, Psicológica y económica para la defensa de sus derechos así como de su integridad física, emocional, social y económica_x000a_"/>
    <s v="P_5"/>
    <x v="0"/>
    <x v="0"/>
    <x v="0"/>
    <s v="Idem"/>
    <x v="29"/>
    <s v="CENTRAL"/>
    <s v="SAN JOSE"/>
    <s v="G_11"/>
    <x v="0"/>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Joyce Rojas_x000a_Iliana Montero_x000a_Eunice Montero _x000a_An Lucia Solis_x000a_Quinta auxiliar_x000a_Hellen Fernandez_x000a_Karen Murillio"/>
    <s v="Atención de las mujeres en situación de violencia y prev del femicidio"/>
    <s v="AM"/>
    <s v="3 dias_x000a_6 dias _x000a_6 dias_x000a_6 dias_x000a_6  días_x000a_6 dias_x000a_3 dias"/>
    <s v="Trasporte seguro para las auxiliares _x000a_"/>
    <n v="0"/>
    <n v="7500000"/>
    <s v="10501"/>
    <s v="Transporte dentro del país"/>
    <x v="0"/>
    <m/>
    <n v="2021"/>
    <x v="33"/>
    <m/>
    <s v="Para cubrir los gastos de transporte dentro del país a las personas funcionarias en cumplimiento de sus deberes. Así como los gastos de transporte a las personas usuarias de los servicios del INAMU participantes en las distintas actividades organizadas por la institución."/>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0"/>
    <s v="CM"/>
    <x v="0"/>
    <x v="0"/>
    <x v="4"/>
    <s v="Dirigir técnica e ideológicamente el que hacer de los departamentos ejecutores del programa 2"/>
    <s v="P_11"/>
    <x v="4"/>
    <x v="4"/>
    <x v="0"/>
    <s v="Idem"/>
    <x v="30"/>
    <s v="CENTRAL"/>
    <s v="SAN JOSE"/>
    <s v="G_25"/>
    <x v="8"/>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Joyce Rojas_x000a_Iliana Montero_x000a_Eunice Montero _x000a_An Lucia Solis_x000a_Hellen Fernandez_x000a_Karen Murillio_x000a_Patricia Arrieta_x000a_Glenda Morera_x000a_Maylin Lopez_x000a_Agatha Richards_x000a_"/>
    <s v="Atención de las mujeres en situación de violencia y prev del femicidio"/>
    <s v="AM"/>
    <s v="Depende de las sesiones contratadas "/>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0"/>
    <s v="CM"/>
    <x v="0"/>
    <x v="0"/>
    <x v="4"/>
    <s v="Dirigir técnica e ideológicamente el que hacer de los departamentos ejecutores del programa 2"/>
    <s v="P_11"/>
    <x v="4"/>
    <x v="4"/>
    <x v="0"/>
    <s v="Idem"/>
    <x v="31"/>
    <s v="CENTRAL"/>
    <s v="SAN JOSE"/>
    <s v="G_25"/>
    <x v="8"/>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Karen Murillo _x000a_"/>
    <s v="Atención de las mujeres en situación de violencia y prev del femicidio"/>
    <s v="AM"/>
    <s v="6 dias "/>
    <s v="Ajuste a normas de excelencia de los servicios"/>
    <n v="0"/>
    <n v="0"/>
    <m/>
    <e v="#N/A"/>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0"/>
    <s v="CM"/>
    <x v="0"/>
    <x v="0"/>
    <x v="0"/>
    <s v="Atender a las mujeres en su diversidad, desde las perspectivas social, legal, Psicológica y económica para la defensa de sus derechos así como de su integridad física, emocional, social y económica_x000a_"/>
    <s v="P_5"/>
    <x v="0"/>
    <x v="0"/>
    <x v="0"/>
    <s v="Idem"/>
    <x v="32"/>
    <s v="CENTRAL"/>
    <s v="SAN JOSE"/>
    <s v="G_11"/>
    <x v="0"/>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_x000a_Glenda Morera_x000a_Maylin Lopez_x000a_Agatha Richards_x000a_Karen Murillo _x000a_"/>
    <s v="Atención de las mujeres en situación de violencia y prev del femicidio"/>
    <s v="AM"/>
    <s v="93 dias_x000a_93 dias_x000a_93 dias_x000a_93 dias "/>
    <s v="Cubrir el servicio 24/7 desde el punto de vista tecnico mediantes roles de disponibilidad "/>
    <n v="0"/>
    <n v="0"/>
    <m/>
    <e v="#N/A"/>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0"/>
    <s v="CM"/>
    <x v="0"/>
    <x v="0"/>
    <x v="0"/>
    <s v="Atender a las mujeres en su diversidad, desde las perspectivas social, legal, Psicológica y económica para la defensa de sus derechos así como de su integridad física, emocional, social y económica_x000a_"/>
    <s v="P_5"/>
    <x v="0"/>
    <x v="0"/>
    <x v="0"/>
    <s v="Idem"/>
    <x v="33"/>
    <s v="CENTRAL"/>
    <s v="SAN JOSE"/>
    <s v="G_11"/>
    <x v="0"/>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Maylin Lopez _x000a_Karen Murillo_x000a_Joyce Rojas "/>
    <s v="Atención de las mujeres en situación de violencia y prev del femicidio"/>
    <s v="AM"/>
    <s v="12 dias_x000a_6 dias _x000a_6 dias "/>
    <s v="Pago de gestiones  reubicacion segura  _x000a_URGE ESTA PARTIDA EN EL CONTEXTO DEL COVID "/>
    <n v="0"/>
    <n v="0"/>
    <s v="60399"/>
    <s v="Otras prestaciones"/>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0"/>
    <s v="CM"/>
    <x v="0"/>
    <x v="0"/>
    <x v="0"/>
    <s v="Atender a las mujeres en su diversidad, desde las perspectivas social, legal, Psicológica y económica para la defensa de sus derechos así como de su integridad física, emocional, social y económica_x000a_"/>
    <s v="P_5"/>
    <x v="0"/>
    <x v="0"/>
    <x v="0"/>
    <s v="Idem"/>
    <x v="34"/>
    <s v="CENTRAL"/>
    <s v="SAN JOSE"/>
    <s v="G_11"/>
    <x v="0"/>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Joyce Rojas _x000a_Karen Murillo"/>
    <s v="Atención de las mujeres en situación de violencia y prev del femicidio"/>
    <s v="AM"/>
    <s v="1 dia_x000a_1 dia "/>
    <s v="Compra de activos de menor cuantía de línea blanca  para el CEAAM."/>
    <n v="0"/>
    <n v="0"/>
    <s v="50199"/>
    <s v="Maquinaria, equipo y mobiliario diverso"/>
    <x v="2"/>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0"/>
    <s v="CM"/>
    <x v="0"/>
    <x v="0"/>
    <x v="0"/>
    <s v="Atender a las mujeres en su diversidad, desde las perspectivas social, legal, Psicológica y económica para la defensa de sus derechos así como de su integridad física, emocional, social y económica_x000a_"/>
    <s v="P_5"/>
    <x v="0"/>
    <x v="0"/>
    <x v="0"/>
    <s v="Idem"/>
    <x v="35"/>
    <s v="CENTRAL"/>
    <s v="SAN JOSE"/>
    <s v="G_11"/>
    <x v="0"/>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_x000a_Patrciia Arrieta _x000a_Joyce Rojas _x000a_Agatha Richards _x000a_Karen Murillo"/>
    <s v="Atención de las mujeres en situación de violencia y prev del femicidio"/>
    <s v="AM"/>
    <s v="6 dias_x000a_12 dias_x000a_6 dias_x000a_6 dias _x000a__x000a_"/>
    <s v="Para cubrir el pago de trámites migratorios, certificaciones, traducciones oficiales y otros. En el marco de la atención integral a las mujeres usuarias del CEAAM."/>
    <n v="0"/>
    <n v="600000"/>
    <s v="60299"/>
    <s v="Otras transferencias a personas"/>
    <x v="0"/>
    <m/>
    <n v="2021"/>
    <x v="34"/>
    <m/>
    <s v="Para cubrir el pago de trámites migratorios, certificaciones, traducciones oficiales y otros. En el marco de la atención integral a las mujeres usuarias del CEAA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0"/>
    <s v="CM"/>
    <x v="0"/>
    <x v="0"/>
    <x v="0"/>
    <s v="Atender a las mujeres en su diversidad, desde las perspectivas social, legal, Psicológica y económica para la defensa de sus derechos así como de su integridad física, emocional, social y económica_x000a_"/>
    <s v="P_5"/>
    <x v="0"/>
    <x v="0"/>
    <x v="0"/>
    <s v="Idem"/>
    <x v="19"/>
    <s v="CENTRAL"/>
    <s v="SAN JOSE"/>
    <s v="G_11"/>
    <x v="0"/>
    <s v="IDEM"/>
    <s v="De enero a marzo 2021"/>
    <s v="De abril a junio 2021"/>
    <s v="De julio a setiembre 2021"/>
    <s v="De octubre a diciembre 2021"/>
    <s v="R_P5"/>
    <m/>
    <m/>
    <s v="Alquiler temporal (medida de contingencia) de una residencia alternativa tipo hotel u otros_x000a_similares, que brinde los servicios de hospedaje, seguridad, limpieza y servicios de limpieza, ante una eventual_x000a_situación de que se tenga que evacuar a los personas residentes en los Centros de Atención por situaciones de_x000a_contagio del virus por parte de alguna persona residente en alguno de estos Centros de Atención y Albergue del_x000a_INAMU."/>
    <s v="Zaida Baboza/Carlos Chaves"/>
    <s v="Atención de las mujeres en situación de violencia y prev del femicidio"/>
    <s v="AM"/>
    <s v="Carlos Cháves 233  días en la coordinación, elaboración hasta la adquisición del bien o servición, según la necesidad surgida en cualquier depedencia._x000a__x000a_Zaida Barboza 233 días, representa el mismo tiempo para avalar cualquier proceso."/>
    <s v="Servicios de hospedaje, seguridad y limpieza, a través del alquiler temporal (medida de contingencia) de una residencia alternativa tipo hotel u otros_x000a_similares, ante una eventual situación de que se tenga que evacuar a los personas residentes en los Centros de Atención por situaciones de_x000a_contagio del virus por parte de alguna persona residente en alguno de estos Centros de Atención y Albergue del_x000a_INAMU."/>
    <n v="50000000"/>
    <n v="50000000"/>
    <s v="10499"/>
    <s v="Otros servicios de gestión y apoyo"/>
    <x v="0"/>
    <n v="-50000000"/>
    <n v="2021"/>
    <x v="0"/>
    <s v="según revision realizada por la DAF, se realiza reubicación al presupuesto solicitado "/>
    <s v="Servicios de hospedaje, seguridad y limpieza, a través del alquiler temporal (medida de contingencia) de una residencia alternativa tipo hotel u otros_x000a_similares, ante una eventual situación de que se tenga que evacuar a los personas residentes en los Centros de Atención por situaciones de_x000a_contagio del virus por parte de alguna persona residente en alguno de estos Centros de Atención y Albergue del_x000a_INAMU."/>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0"/>
    <s v="CM"/>
    <x v="0"/>
    <x v="0"/>
    <x v="0"/>
    <s v="Atender a las mujeres en su diversidad, desde las perspectivas social, legal, Psicológica y económica para la defensa de sus derechos así como de su integridad física, emocional, social y económica_x000a_"/>
    <s v="P_5"/>
    <x v="0"/>
    <x v="0"/>
    <x v="0"/>
    <s v="Idem"/>
    <x v="19"/>
    <s v="CENTRAL"/>
    <s v="SAN JOSE"/>
    <s v="G_11"/>
    <x v="0"/>
    <s v="IDEM"/>
    <s v="De enero a marzo 2021"/>
    <s v="De abril a junio 2021"/>
    <s v="De julio a setiembre 2021"/>
    <s v="De octubre a diciembre 2021"/>
    <s v="R_P5"/>
    <m/>
    <m/>
    <s v="Contratación de personal de apoyo, tipo axuliar de cuido de pacientes para personas residentes en los Centros de Atención por situaciones de contagio del virus por parte de alguna persona residente en alguno de estos Centros de Atención y Albergue del_x000a_INAMU."/>
    <s v="Zaida Baboza/Carlos Chaves"/>
    <s v="Atención de las mujeres en situación de violencia y prev del femicidio"/>
    <s v="AM"/>
    <s v="Carlos Cháves 233  días en la coordinación, elaboración hasta la adquisición del bien o servición, según la necesidad surgida en cualquier depedencia._x000a__x000a_Zaida Barboza 233 días, representa el mismo tiempo para avalar cualquier proceso."/>
    <s v="Servicios de hospedaje, seguridad y limpieza, a través del alquiler temporal (medida de contingencia) de una residencia alternativa tipo hotel u otros_x000a_similares, ante una eventual situación de que se tenga que evacuar a los personas residentes en los Centros de Atención por situaciones de_x000a_contagio del virus por parte de alguna persona residente en alguno de estos Centros de Atención y Albergue del_x000a_INAMU."/>
    <n v="50000000"/>
    <n v="50000000"/>
    <s v="10499"/>
    <s v="Otros servicios de gestión y apoyo"/>
    <x v="0"/>
    <n v="-50000000"/>
    <n v="2021"/>
    <x v="0"/>
    <s v="según revision realizada por la DAF, se realiza reubicación al presupuesto solicitado "/>
    <s v="Servicios de hospedaje, seguridad y limpieza, a través del alquiler temporal (medida de contingencia) de una residencia alternativa tipo hotel u otros_x000a_similares, ante una eventual situación de que se tenga que evacuar a los personas residentes en los Centros de Atención por situaciones de_x000a_contagio del virus por parte de alguna persona residente en alguno de estos Centros de Atención y Albergue del_x000a_INAMU."/>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3"/>
    <x v="3"/>
    <s v="_Que no se implemente la redefinición de los procesos_x000a__Que los procesos redifinidos no contribuyan de forma efectiva al cumplimiento de los fines institucionales"/>
    <x v="2"/>
    <x v="2"/>
    <s v="pendiente"/>
    <x v="0"/>
    <s v="CM"/>
    <x v="1"/>
    <x v="1"/>
    <x v="1"/>
    <s v="Dar soporte presupuestario, contable y de gestión operaciones de flujos monetarios para el logro de objetivos y metas institucionales"/>
    <s v="P_4"/>
    <x v="1"/>
    <x v="1"/>
    <x v="0"/>
    <s v="Idem"/>
    <x v="22"/>
    <s v="CENTRAL"/>
    <s v="SAN JOSE"/>
    <s v="G_22"/>
    <x v="2"/>
    <n v="100"/>
    <d v="2021-01-01T00:00:00"/>
    <m/>
    <m/>
    <d v="2021-12-01T00:00:00"/>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m/>
    <s v="Atención de las mujeres en situación de violencia y prev del femicidio"/>
    <s v="AM"/>
    <s v="Joyce Rojas Arias. Asistente 50 días. Jefatura inmediata 20 días"/>
    <s v="_x000a_1._x0009_Recepción, envío, registro, control de documentos._x000a_2._x0009_Estructuración anual del archivo de gestión, físico y electrónico._x000a_3._x0009_Clasificación de documentos de acuerdo con el cuadro de clasificación documental institucional._x000a_4._x0009_Ordenación cronológica ascendente los documentos._x000a_5._x0009_Identificación de documentos, carpetas y cajas con documentos en soporte papel._x000a_6._x0009_Identificación, codificación e ingreso de metadatos para los documentos y carpetas electrónicos. _x000a_7._x0009_Confeccionar y/o complementar la información de las solicitudes de valoración parcial de documentos que se requieran._x000a_8._x0009_Confeccionar y/o complementar la información de la tabla de plazos de conservación de documentos de la dependencia (las que no tienen una aprobada). Incluye la tabla de plazos, o apartado, para los documentos de las comisiones o comités que pertenecen a ella.  "/>
    <m/>
    <n v="0"/>
    <m/>
    <e v="#N/A"/>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1"/>
    <s v="CO"/>
    <x v="0"/>
    <x v="0"/>
    <x v="0"/>
    <s v="Atender a las mujeres en su diversidad, desde las perspectivas social, legal, Psicológica y económica para la defensa de sus derechos así como de su integridad física, emocional, social y económica_x000a_"/>
    <s v="P_5"/>
    <x v="0"/>
    <x v="0"/>
    <x v="0"/>
    <s v="Idem"/>
    <x v="17"/>
    <s v="CENTRAL"/>
    <s v="SAN RAMON "/>
    <s v="G_11"/>
    <x v="10"/>
    <s v="integracion de un modelo de atención de excelencia para los CEAAM"/>
    <s v="N/A"/>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María Mercedes Hernández "/>
    <s v="Atención de las mujeres en situación de violencia y prev del femicidio"/>
    <s v="AM"/>
    <s v="María Mercedes Hernández "/>
    <s v="no se requiere"/>
    <n v="0"/>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m/>
    <x v="5"/>
    <x v="5"/>
    <m/>
    <x v="1"/>
    <s v="CO"/>
    <x v="1"/>
    <x v="1"/>
    <x v="5"/>
    <s v="Generar conocimiento especializado en género y derechos humanos como un servicio que contribuya con los procesos que buscan la conformación de una sociedad más justa e igualitaria"/>
    <s v="P_7"/>
    <x v="5"/>
    <x v="5"/>
    <x v="6"/>
    <n v="1200"/>
    <x v="36"/>
    <s v="CENTRAL"/>
    <s v="SAN RAMON "/>
    <s v="G_7"/>
    <x v="11"/>
    <n v="660"/>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justar las actividades según la información obtenida en cuanto al estado de los caminos y accesos a los diferentes lugares  a causa de factores naturales o situación social (huelgas, paros, bloqueos) ."/>
    <s v="María Mercedes Hernandez, Silvia Gutierrez"/>
    <s v="Atención de las mujeres en situación de violencia y prev del femicidio"/>
    <s v="AM"/>
    <s v="220 dias efectivos"/>
    <s v="Encuadernacion de folletos con material para los grupos de apoyo a realizarse en forma virtual y presencial"/>
    <n v="0"/>
    <n v="400000"/>
    <s v="10303"/>
    <s v="Impresión, encuadernación y otros"/>
    <x v="0"/>
    <m/>
    <n v="2021"/>
    <x v="35"/>
    <m/>
    <s v="Para la encuadernacion de folletos con material para los grupos de apoyo a realizarse en forma virtual y presencial"/>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1"/>
    <s v="CO"/>
    <x v="0"/>
    <x v="0"/>
    <x v="0"/>
    <s v="Atender a las mujeres en su diversidad, desde las perspectivas social, legal, Psicológica y económica para la defensa de sus derechos así como de su integridad física, emocional, social y económica_x000a_"/>
    <s v="P_5"/>
    <x v="0"/>
    <x v="0"/>
    <x v="7"/>
    <n v="280"/>
    <x v="37"/>
    <s v="CENTRAL"/>
    <s v="SAN RAMON "/>
    <s v="G_11"/>
    <x v="5"/>
    <n v="300"/>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Ibis Alvarado_x000a_Paola Cordero_x000a_Dunnia Abarca, Silvia Gutierrez Camacho_x000a_María Ramírez_x000a_María Mercedes Hernandez "/>
    <s v="Atención de las mujeres en situación de violencia y prev del femicidio"/>
    <s v="AM"/>
    <s v="44 días por persona                                "/>
    <s v="Para cubrir gastos de transporte de personas funcionarias y personas ajenas usuarias dentro del componente comunitario"/>
    <n v="0"/>
    <n v="4500000"/>
    <s v="10501"/>
    <s v="Transporte dentro del país"/>
    <x v="0"/>
    <m/>
    <n v="2021"/>
    <x v="9"/>
    <m/>
    <s v="Para cubrir los gastos de transporte dentro del país a las personas funcionarias en cumplimiento de sus deberes. Así como los gastos de transporte a las personas usuarias de los servicios del INAMU participantes en las distintas actividades organizadas por la institución."/>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1"/>
    <s v="CO"/>
    <x v="0"/>
    <x v="0"/>
    <x v="0"/>
    <s v="Atender a las mujeres en su diversidad, desde las perspectivas social, legal, Psicológica y económica para la defensa de sus derechos así como de su integridad física, emocional, social y económica_x000a_"/>
    <s v="P_5"/>
    <x v="0"/>
    <x v="0"/>
    <x v="0"/>
    <s v="Idem"/>
    <x v="38"/>
    <s v="CENTRAL"/>
    <s v="SAN RAMON "/>
    <s v="G_11"/>
    <x v="0"/>
    <s v="IDEM"/>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María Mercedes Hernández_x000a_Yendry Porras_x000a_María Ramírez"/>
    <s v="Atención de las mujeres en situación de violencia y prev del femicidio"/>
    <s v="AM"/>
    <s v="15 días al año de la jefatura y trabajadora social."/>
    <s v="Para la contratación al Colegio Universitario de Cartago-CUC-,  para la capacitación técnica a mujeres usuarias ingresadas y egresadas del servicios del CEAAM y a las usuarias de la Delegación de la Mujer. Modalidad Virtual o Presencial, según los permita las condiciones generadas por la Pandemía."/>
    <n v="0"/>
    <n v="8000000"/>
    <s v="10701"/>
    <s v="Actividades de capacitación"/>
    <x v="0"/>
    <m/>
    <n v="2021"/>
    <x v="36"/>
    <m/>
    <s v="Para la contratación al Colegio Universitario de Cartago-CUC-,  para la capacitación técnica a mujeres usuarias ingresadas y egresadas del servicios del CEAAM y a las usuarias de la Delegación de la Mujer. Modalidad Virtual o Presencial, según los permita las condiciones generadas por la Pandemía."/>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1"/>
    <s v="CO"/>
    <x v="0"/>
    <x v="0"/>
    <x v="0"/>
    <s v="Atender a las mujeres en su diversidad, desde las perspectivas social, legal, Psicológica y económica para la defensa de sus derechos así como de su integridad física, emocional, social y económica_x000a_"/>
    <s v="P_5"/>
    <x v="0"/>
    <x v="0"/>
    <x v="0"/>
    <s v="Idem"/>
    <x v="39"/>
    <s v="CENTRAL"/>
    <s v="SAN RAMON "/>
    <s v="G_11"/>
    <x v="0"/>
    <s v="Porcentaje de usuarias a las que se les atiende la necesidad._x000a_"/>
    <s v="ENERO-MARZO"/>
    <s v="abri-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María Mercedes Hernández_x000a_Yendry Porras_x000a_María Ramírez"/>
    <s v="Atención de las mujeres en situación de violencia y prev del femicidio"/>
    <s v="AM"/>
    <s v="_x000a_06 días Técnica Administrativa_x000a_06 días Jefatura de Unidad, 06 días profesional ejecutiva  y trabajo social "/>
    <s v="Para cubrir el pago de trámites migratorios, certificaciones, traducciones oficiales y otros. En el marco de la atención integral a las mujeres usuarias del CEAAM."/>
    <n v="0"/>
    <n v="1000000"/>
    <s v="60299"/>
    <s v="Otras transferencias a personas"/>
    <x v="0"/>
    <m/>
    <n v="2021"/>
    <x v="17"/>
    <m/>
    <s v="Para cubrir el pago de trámites migratorios, certificaciones, traducciones oficiales y otros. En el marco de la atención integral a las mujeres usuarias del CEAA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1"/>
    <s v="CO"/>
    <x v="0"/>
    <x v="0"/>
    <x v="0"/>
    <s v="Atender a las mujeres en su diversidad, desde las perspectivas social, legal, Psicológica y económica para la defensa de sus derechos así como de su integridad física, emocional, social y económica_x000a_"/>
    <s v="P_5"/>
    <x v="0"/>
    <x v="0"/>
    <x v="8"/>
    <n v="58"/>
    <x v="24"/>
    <s v="CENTRAL"/>
    <s v="SAN RAMON "/>
    <s v="G_11"/>
    <x v="0"/>
    <n v="60"/>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Que las infraestructuras se acoplen a las necesidades de seguridad del modelo de atención._x000a__x000a_Ajustar la seguridad de las usuarias al nivel de riesgo que representa el perfil de los agresores mediante el establecimiento de un protocolo de seguridad para las funcionarias y Usuarias durante las gestiones fuera del CEAAM."/>
    <s v="Yendry Porras Barrantes. María Mercedes Hernández Durán"/>
    <s v="Atención de las mujeres en situación de violencia y prev del femicidio"/>
    <s v="AM"/>
    <s v="1 dia tecnica administrativa, 2 dias trabajadora social, jefatura medio dia-_x000a_"/>
    <s v="Recargas telèfonicas para llamadas internacionales de las mujeres."/>
    <n v="0"/>
    <n v="100000"/>
    <s v="10204"/>
    <s v="Servicio de telecomunicaciones"/>
    <x v="0"/>
    <m/>
    <n v="2021"/>
    <x v="3"/>
    <s v="Según revision realizada por la DAF, se realiza recorte al presupuesto solicitado por el departamento"/>
    <s v="Compra de tarjetas telefónicas para facilitar la comunicación  de la población usuaria del INAMU."/>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1"/>
    <s v="CO"/>
    <x v="0"/>
    <x v="0"/>
    <x v="0"/>
    <s v="Atender a las mujeres en su diversidad, desde las perspectivas social, legal, Psicológica y económica para la defensa de sus derechos así como de su integridad física, emocional, social y económica_x000a_"/>
    <s v="P_5"/>
    <x v="0"/>
    <x v="0"/>
    <x v="0"/>
    <s v="Idem"/>
    <x v="40"/>
    <s v="CENTRAL"/>
    <s v="SAN RAMON "/>
    <s v="G_11"/>
    <x v="0"/>
    <s v="100% de abastecimiento según necesidad y presupuesto "/>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IDEM"/>
    <s v="IDEM"/>
    <s v="Atención de las mujeres en situación de violencia y prev del femicidio"/>
    <s v="AM"/>
    <s v="_x000a_06 días Técnica Administrativa_x000a_06 días Jefatura de Unidad"/>
    <s v="Compra de gas para preparación de alimentos de usuarias sus hijos e hijas en el CEAAM"/>
    <n v="0"/>
    <n v="750000"/>
    <s v="20101"/>
    <s v="Combustibles y lubricantes"/>
    <x v="0"/>
    <m/>
    <n v="2021"/>
    <x v="11"/>
    <m/>
    <s v="Compra de gas para preparación de alimentos de usuarias sus hijos e hijas en el CEAA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1"/>
    <s v="CO"/>
    <x v="0"/>
    <x v="0"/>
    <x v="0"/>
    <s v="Atender a las mujeres en su diversidad, desde las perspectivas social, legal, Psicológica y económica para la defensa de sus derechos así como de su integridad física, emocional, social y económica_x000a_"/>
    <s v="P_5"/>
    <x v="0"/>
    <x v="0"/>
    <x v="0"/>
    <s v="Idem"/>
    <x v="40"/>
    <s v="CENTRAL"/>
    <s v="SAN RAMON "/>
    <s v="G_11"/>
    <x v="0"/>
    <s v="100% de abastecimiento según necesidad y presupuesto "/>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Que las infraestructuras se acoplen a las necesidades de seguridad del modelo de atención._x000a__x000a_Ajustar la seguridad de las usuarias al nivel de riesgo que representa el perfil de los agresores mediante el establecimiento de un protocolo de seguridad para las funcionarias y Usuarias durante las gestiones fuera del CEAAM."/>
    <s v="Yendry Porras Barrantes. María Mercedes Hernández Durán"/>
    <s v="Atención de las mujeres en situación de violencia y prev del femicidio"/>
    <s v="AM"/>
    <s v="_x000a_15 días Técnica Administrativa_x000a_07 días Jefatura de Unidad, 10 días profesional ejecutiva"/>
    <s v="Medicamentos de venta libre que la Caja del Seguro Social no suministra a las usuarias sus hijos e hijas, además de artículos de aseo personal como cremas corporales y cremas dentales, entre otros"/>
    <n v="0"/>
    <n v="5350000"/>
    <s v="20102"/>
    <s v="Productos farmacéuticos y medicinales"/>
    <x v="0"/>
    <m/>
    <n v="2021"/>
    <x v="37"/>
    <m/>
    <s v="Medicamentos de venta libre que la Caja del Seguro Social no suministra a las usuarias sus hijos e hijas, además de artículos de aseo personal como cremas corporales y cremas dentales, entre otros"/>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1"/>
    <s v="CO"/>
    <x v="0"/>
    <x v="0"/>
    <x v="0"/>
    <s v="Atender a las mujeres en su diversidad, desde las perspectivas social, legal, Psicológica y económica para la defensa de sus derechos así como de su integridad física, emocional, social y económica_x000a_"/>
    <s v="P_5"/>
    <x v="0"/>
    <x v="0"/>
    <x v="0"/>
    <s v="Idem"/>
    <x v="40"/>
    <s v="CENTRAL"/>
    <s v="SAN RAMON "/>
    <s v="G_11"/>
    <x v="0"/>
    <s v="100% de abastecimiento según necesidad y presupuesto "/>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Yendry Porras Barrantes. María Mercedes Hernández Durán"/>
    <s v="Atención de las mujeres en situación de violencia y prev del femicidio"/>
    <s v="AM"/>
    <s v="_x000a_03 días Técnica Administrativa_x000a_03 días Jefatura de Unidad"/>
    <s v="Compra por demanda de tintas, pinturas y diluyentes "/>
    <n v="0"/>
    <n v="50000"/>
    <s v="20104"/>
    <s v="Tintas, pinturas y diluyentes"/>
    <x v="0"/>
    <m/>
    <n v="2021"/>
    <x v="20"/>
    <m/>
    <s v="Para la compra de tintas, pinturas y diluyentes "/>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1"/>
    <s v="CO"/>
    <x v="0"/>
    <x v="0"/>
    <x v="0"/>
    <s v="Atender a las mujeres en su diversidad, desde las perspectivas social, legal, Psicológica y económica para la defensa de sus derechos así como de su integridad física, emocional, social y económica_x000a_"/>
    <s v="P_5"/>
    <x v="0"/>
    <x v="0"/>
    <x v="0"/>
    <s v="Idem"/>
    <x v="40"/>
    <s v="CENTRAL"/>
    <s v="SAN RAMON "/>
    <s v="G_11"/>
    <x v="0"/>
    <s v="100% de abastecimiento según necesidad y presupuesto "/>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Yendry Porras Barrantes. María Mercedes Hernández Durán"/>
    <s v="Atención de las mujeres en situación de violencia y prev del femicidio"/>
    <s v="AM"/>
    <s v="_x000a_06 días Técnica Administrativa_x000a_06 días Jefatura de Unidad"/>
    <s v="Compra por demanda de productos quimicos y conexos "/>
    <n v="0"/>
    <n v="250000"/>
    <s v="20199"/>
    <s v="Otros productos químicos y conexos"/>
    <x v="0"/>
    <m/>
    <n v="2021"/>
    <x v="18"/>
    <m/>
    <s v="Para la compra de productos químicos para la protección personal de los funcionarios  usuarias del CEAA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1"/>
    <s v="CO"/>
    <x v="0"/>
    <x v="0"/>
    <x v="0"/>
    <s v="Atender a las mujeres en su diversidad, desde las perspectivas social, legal, Psicológica y económica para la defensa de sus derechos así como de su integridad física, emocional, social y económica_x000a_"/>
    <s v="P_5"/>
    <x v="0"/>
    <x v="0"/>
    <x v="0"/>
    <s v="Idem"/>
    <x v="40"/>
    <s v="CENTRAL"/>
    <s v="SAN RAMON "/>
    <s v="G_11"/>
    <x v="0"/>
    <s v="100% de abastecimiento según necesidad y presupuesto "/>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Yendry Porras Barrantes. María Mercedes Hernández Durán"/>
    <s v="Atención de las mujeres en situación de violencia y prev del femicidio"/>
    <s v="AM"/>
    <s v="48 dias_x000a_12 dias"/>
    <s v="Compra de alimentos para las usuarias sus hijos e hijas, del CEAAM."/>
    <n v="0"/>
    <n v="50000000"/>
    <s v="20203"/>
    <s v="Alimentos y bebidas"/>
    <x v="0"/>
    <m/>
    <n v="2021"/>
    <x v="38"/>
    <m/>
    <s v="Para la compra de alimentos para las usuarias sus hijos e hijas, del CEAA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1"/>
    <s v="CO"/>
    <x v="0"/>
    <x v="0"/>
    <x v="0"/>
    <s v="Atender a las mujeres en su diversidad, desde las perspectivas social, legal, Psicológica y económica para la defensa de sus derechos así como de su integridad física, emocional, social y económica_x000a_"/>
    <s v="P_5"/>
    <x v="0"/>
    <x v="0"/>
    <x v="0"/>
    <s v="Idem"/>
    <x v="40"/>
    <s v="CENTRAL"/>
    <s v="SAN RAMON "/>
    <s v="G_11"/>
    <x v="0"/>
    <s v="100% de abastecimiento según necesidad y presupuesto "/>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Yendry Porras Barrantes. María Mercedes Hernández Durán"/>
    <s v="Atención de las mujeres en situación de violencia y prev del femicidio"/>
    <s v="AM"/>
    <s v="_x000a_06 días Técnica Administrativa_x000a_06 días Jefatura de Unidad"/>
    <s v="Adquisición de insumos requeridos para el mantenimiento preventivo y correctivo de las instalaciones del CEAAM."/>
    <n v="0"/>
    <n v="50000"/>
    <s v="20301"/>
    <s v="Materiales y productos metálicos"/>
    <x v="0"/>
    <m/>
    <n v="2021"/>
    <x v="20"/>
    <m/>
    <s v="Para la compra de insumos requeridos para el mantenimiento preventivo y correctivo de las instalaciones del CEAA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1"/>
    <s v="CO"/>
    <x v="0"/>
    <x v="0"/>
    <x v="0"/>
    <s v="Atender a las mujeres en su diversidad, desde las perspectivas social, legal, Psicológica y económica para la defensa de sus derechos así como de su integridad física, emocional, social y económica_x000a_"/>
    <s v="P_5"/>
    <x v="0"/>
    <x v="0"/>
    <x v="0"/>
    <s v="Idem"/>
    <x v="40"/>
    <s v="CENTRAL"/>
    <s v="SAN RAMON "/>
    <s v="G_11"/>
    <x v="0"/>
    <s v="100% de abastecimiento según necesidad y presupuesto "/>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Yendry Porras Barrantes. María Mercedes Hernández Durán"/>
    <s v="Atención de las mujeres en situación de violencia y prev del femicidio"/>
    <s v="AM"/>
    <s v="_x000a_06 días Técnica Administrativa_x000a_06 días Jefatura de Unidad"/>
    <s v="Compra de materiales como extensiones eléctricas, bombillos y demás para uso del CEAAM"/>
    <n v="0"/>
    <n v="250000"/>
    <s v="20304"/>
    <s v="Materiales y productos eléctricos, telefónicos y de cómputo"/>
    <x v="0"/>
    <m/>
    <n v="2021"/>
    <x v="18"/>
    <m/>
    <s v="Para la compra de materiales como extensiones eléctricas, bombillos y demás para uso del CEAA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1"/>
    <s v="CO"/>
    <x v="0"/>
    <x v="0"/>
    <x v="0"/>
    <s v="Atender a las mujeres en su diversidad, desde las perspectivas social, legal, Psicológica y económica para la defensa de sus derechos así como de su integridad física, emocional, social y económica_x000a_"/>
    <s v="P_5"/>
    <x v="0"/>
    <x v="0"/>
    <x v="0"/>
    <s v="Idem"/>
    <x v="40"/>
    <s v="CENTRAL"/>
    <s v="SAN RAMON "/>
    <s v="G_11"/>
    <x v="0"/>
    <s v="100% de abastecimiento según necesidad y presupuesto "/>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Yendry Porras Barrantes. María Mercedes Hernández Durán"/>
    <s v="Atención de las mujeres en situación de violencia y prev del femicidio"/>
    <s v="AM"/>
    <s v="_x000a_06 días Técnica Administrativa_x000a_06 días Jefatura de Unidad"/>
    <s v="Compra de materiales plásticos como mangueras  para uso del centro"/>
    <n v="0"/>
    <n v="50000"/>
    <s v="20306"/>
    <s v="Materiales y productos de plástico"/>
    <x v="0"/>
    <m/>
    <n v="2021"/>
    <x v="20"/>
    <m/>
    <s v="Para la compra de materiales plásticos como mangueras  para uso del CEAA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1"/>
    <s v="CO"/>
    <x v="0"/>
    <x v="0"/>
    <x v="0"/>
    <s v="Atender a las mujeres en su diversidad, desde las perspectivas social, legal, Psicológica y económica para la defensa de sus derechos así como de su integridad física, emocional, social y económica_x000a_"/>
    <s v="P_5"/>
    <x v="0"/>
    <x v="0"/>
    <x v="0"/>
    <s v="Idem"/>
    <x v="40"/>
    <s v="CENTRAL"/>
    <s v="SAN RAMON "/>
    <s v="G_11"/>
    <x v="0"/>
    <s v="100% de abastecimiento según necesidad y presupuesto "/>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Yendry Porras Barrantes. María Mercedes Hernández Durán"/>
    <s v="Atención de las mujeres en situación de violencia y prev del femicidio"/>
    <s v="AM"/>
    <s v="_x000a_06 días Técnica Administrativa_x000a_06 días Jefatura de Unidad"/>
    <s v="Compra de herramientas menores para uso en el CEAAM."/>
    <n v="0"/>
    <n v="800000"/>
    <s v="20401"/>
    <s v="Herramientas e instrumentos"/>
    <x v="0"/>
    <m/>
    <n v="2021"/>
    <x v="39"/>
    <m/>
    <s v="Para la compra de herramientas menores para uso en el CEAA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1"/>
    <s v="CO"/>
    <x v="0"/>
    <x v="0"/>
    <x v="0"/>
    <s v="Atender a las mujeres en su diversidad, desde las perspectivas social, legal, Psicológica y económica para la defensa de sus derechos así como de su integridad física, emocional, social y económica_x000a_"/>
    <s v="P_5"/>
    <x v="0"/>
    <x v="0"/>
    <x v="0"/>
    <s v="Idem"/>
    <x v="40"/>
    <s v="CENTRAL"/>
    <s v="SAN RAMON "/>
    <s v="G_11"/>
    <x v="0"/>
    <s v="100% de abastecimiento según necesidad y presupuesto "/>
    <s v="ENERO-MARZO"/>
    <s v="ABRIL-JUNIO"/>
    <s v="JULIO-SETIEMRE"/>
    <s v="OCTUBRE-DICIEMBRE"/>
    <s v="R_P5"/>
    <s v="1_Afectación de la calidad en la atención en violencia debido al desgaste del personal por la alta demanda  y a condiciones no aptas de infraestructura."/>
    <s v="2 Caminos o puentes cerrados o inutilizables que impiden el acceso a ciertas zonas"/>
    <s v="IDEM"/>
    <s v="Yendry Porras Barrantes. María Mercedes Hernández. Ibis Alvarado."/>
    <s v="Atención de las mujeres en situación de violencia y prev del femicidio"/>
    <s v="AM"/>
    <s v="Yendry Porras Barrantes. María Mercedes Hernández. Ibis Alvarado."/>
    <s v="Compra de útiles escolares para hijos de las usuarias de los CEAAM."/>
    <n v="0"/>
    <n v="3000000"/>
    <s v="29901"/>
    <s v="Útiles y materiales de oficina y cómputo"/>
    <x v="0"/>
    <m/>
    <n v="2021"/>
    <x v="40"/>
    <m/>
    <s v="Para la compra de útiles escolares para hijos de las usuarias de los CEAA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1"/>
    <s v="CO"/>
    <x v="0"/>
    <x v="0"/>
    <x v="0"/>
    <s v="Atender a las mujeres en su diversidad, desde las perspectivas social, legal, Psicológica y económica para la defensa de sus derechos así como de su integridad física, emocional, social y económica_x000a_"/>
    <s v="P_5"/>
    <x v="0"/>
    <x v="0"/>
    <x v="0"/>
    <s v="Idem"/>
    <x v="40"/>
    <s v="CENTRAL"/>
    <s v="SAN RAMON "/>
    <s v="G_11"/>
    <x v="0"/>
    <s v="100% de abastecimiento según necesidad y presupuesto "/>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Yendry Porras Barrantes. María Mercedes Hernández. Ibis Alvarado."/>
    <s v="Atención de las mujeres en situación de violencia y prev del femicidio"/>
    <s v="AM"/>
    <s v="Yendry Porras Barrantes, 12 días. María Mercedes Hernández 03 dias. Ibis Alvarado 04 dias"/>
    <s v="Compra de útiles escolares y productos de papel para los hijos de las usuarias de los CEAAM"/>
    <n v="0"/>
    <n v="2000000"/>
    <s v="29903"/>
    <s v="Productos de papel, cartón e impresos"/>
    <x v="0"/>
    <m/>
    <n v="2021"/>
    <x v="13"/>
    <m/>
    <s v="Compra de útiles escolares y productos de papel para los hijos de las usuarias de los CEAA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1"/>
    <s v="CO"/>
    <x v="0"/>
    <x v="0"/>
    <x v="0"/>
    <s v="Atender a las mujeres en su diversidad, desde las perspectivas social, legal, Psicológica y económica para la defensa de sus derechos así como de su integridad física, emocional, social y económica_x000a_"/>
    <s v="P_5"/>
    <x v="0"/>
    <x v="0"/>
    <x v="0"/>
    <s v="Idem"/>
    <x v="40"/>
    <s v="CENTRAL"/>
    <s v="SAN RAMON "/>
    <s v="G_11"/>
    <x v="0"/>
    <s v="100% de abastecimiento según necesidad y presupuesto "/>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Yendry Porras Barrantes. María Mercedes Hernández"/>
    <s v="Atención de las mujeres en situación de violencia y prev del femicidio"/>
    <s v="AM"/>
    <s v="_x000a_06 días Técnica Administrativa_x000a_06 días Jefatura de Unidad"/>
    <s v="Compra de vestuario, calzado y otros suministros para las familias que ingresan al CEAAM"/>
    <n v="0"/>
    <n v="20100000"/>
    <s v="29904"/>
    <s v="Textiles y vestuario"/>
    <x v="0"/>
    <m/>
    <n v="2021"/>
    <x v="41"/>
    <m/>
    <s v="Para la compra de vestuario, calzado y otros suministros para las familias que ingresan al CEAA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1"/>
    <s v="CO"/>
    <x v="0"/>
    <x v="0"/>
    <x v="0"/>
    <s v="Atender a las mujeres en su diversidad, desde las perspectivas social, legal, Psicológica y económica para la defensa de sus derechos así como de su integridad física, emocional, social y económica_x000a_"/>
    <s v="P_5"/>
    <x v="0"/>
    <x v="0"/>
    <x v="0"/>
    <s v="Idem"/>
    <x v="40"/>
    <s v="CENTRAL"/>
    <s v="SAN RAMON "/>
    <s v="G_11"/>
    <x v="0"/>
    <s v="100% de abastecimiento según necesidad y presupuesto "/>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Yendry Porras Barrantes. María Mercedes Hernández"/>
    <s v="Atención de las mujeres en situación de violencia y prev del femicidio"/>
    <s v="AM"/>
    <s v="12 dias _x000a_3 dias "/>
    <s v="Compra de materiales y suministros de limpieza y aseo personal para usuarias del CEAAM"/>
    <n v="0"/>
    <n v="3000000"/>
    <s v="29905"/>
    <s v="Útiles y materiales de limpieza"/>
    <x v="0"/>
    <m/>
    <n v="2021"/>
    <x v="40"/>
    <m/>
    <s v="Para la compra de materiales y suministros de limpieza y aseo personal para usuarias del CEAA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1"/>
    <s v="CO"/>
    <x v="0"/>
    <x v="0"/>
    <x v="0"/>
    <s v="Atender a las mujeres en su diversidad, desde las perspectivas social, legal, Psicológica y económica para la defensa de sus derechos así como de su integridad física, emocional, social y económica_x000a_"/>
    <s v="P_5"/>
    <x v="0"/>
    <x v="0"/>
    <x v="0"/>
    <s v="Idem"/>
    <x v="40"/>
    <s v="CENTRAL"/>
    <s v="SAN RAMON "/>
    <s v="G_11"/>
    <x v="0"/>
    <s v="100% de abastecimiento según necesidad y presupuesto "/>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Yendry Porras Barrantes. María Mercedes Hernández"/>
    <s v="Atención de las mujeres en situación de violencia y prev del femicidio"/>
    <s v="AM"/>
    <s v="_x000a_06 días Técnica Administrativa_x000a_06 días Jefatura de Unidad"/>
    <s v="Para la compra de suministros de resguardo y seguridad como caretas, guantes, cascos y otros para las mujeres e hijos, usuarias del CEAAM."/>
    <n v="0"/>
    <n v="60000"/>
    <s v="29906"/>
    <s v="Útiles y materiales de resguardo y seguridad"/>
    <x v="0"/>
    <m/>
    <n v="2021"/>
    <x v="42"/>
    <m/>
    <s v="Para la compra de suministros de resguardo y seguridad como caretas, guantes, cascos y otros para las mujeres e hijos, usuarias del CEAA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1"/>
    <s v="CO"/>
    <x v="0"/>
    <x v="0"/>
    <x v="0"/>
    <s v="Atender a las mujeres en su diversidad, desde las perspectivas social, legal, Psicológica y económica para la defensa de sus derechos así como de su integridad física, emocional, social y económica_x000a_"/>
    <s v="P_5"/>
    <x v="0"/>
    <x v="0"/>
    <x v="0"/>
    <s v="Idem"/>
    <x v="40"/>
    <s v="CENTRAL"/>
    <s v="SAN RAMON "/>
    <s v="G_11"/>
    <x v="0"/>
    <s v="100% de abastecimiento según necesidad y presupuesto "/>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Yendry Porras Barrantes. María Mercedes Hernández"/>
    <s v="Atención de las mujeres en situación de violencia y prev del femicidio"/>
    <s v="AM"/>
    <s v="_x000a_06 días Técnica Administrativa_x000a_06 días Jefatura de Unidad"/>
    <s v="Compra de utencilios de cocina de uso diario para la preparación de alimentos para usuarias del CEAAM"/>
    <n v="0"/>
    <n v="2000000"/>
    <s v="29907"/>
    <s v="Útiles y materiales de cocina y comedor"/>
    <x v="0"/>
    <m/>
    <n v="2021"/>
    <x v="13"/>
    <m/>
    <s v="Para la compra de utencilios de cocina de uso diario para la preparación de alimentos para usuarias del CEAA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1"/>
    <s v="CO"/>
    <x v="0"/>
    <x v="0"/>
    <x v="0"/>
    <s v="Atender a las mujeres en su diversidad, desde las perspectivas social, legal, Psicológica y económica para la defensa de sus derechos así como de su integridad física, emocional, social y económica_x000a_"/>
    <s v="P_5"/>
    <x v="0"/>
    <x v="0"/>
    <x v="0"/>
    <s v="Idem"/>
    <x v="40"/>
    <s v="CENTRAL"/>
    <s v="SAN RAMON "/>
    <s v="G_11"/>
    <x v="0"/>
    <s v="100% de abastecimiento según necesidad y presupuesto "/>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Yendry Porras Barrantes. María Mercedes Hernández"/>
    <s v="Atención de las mujeres en situación de violencia y prev del femicidio"/>
    <s v="AM"/>
    <s v="_x000a_06 días Técnica Administrativa_x000a_06 días Jefatura de Unidad"/>
    <s v="Para la compra de productos de aseo personal para las familias que ingresan al CEAAM."/>
    <n v="0"/>
    <n v="5600000"/>
    <s v="29999"/>
    <s v="Otros útiles, materiales y suministros diversos"/>
    <x v="0"/>
    <m/>
    <n v="2021"/>
    <x v="43"/>
    <m/>
    <s v="Para la compra de productos de aseo personal para las familias que ingresan al CEAA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1"/>
    <s v="CO"/>
    <x v="0"/>
    <x v="0"/>
    <x v="0"/>
    <s v="Atender a las mujeres en su diversidad, desde las perspectivas social, legal, Psicológica y económica para la defensa de sus derechos así como de su integridad física, emocional, social y económica_x000a_"/>
    <s v="P_5"/>
    <x v="0"/>
    <x v="0"/>
    <x v="0"/>
    <s v="Idem"/>
    <x v="40"/>
    <s v="CENTRAL"/>
    <s v="SAN RAMON "/>
    <s v="G_11"/>
    <x v="0"/>
    <s v="100% de abastecimiento según necesidad y presupuesto "/>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Yendry Porras Barrasntes. Maria Mercedes Hernández Durán. María Ramirez"/>
    <s v="Atención de las mujeres en situación de violencia y prev del femicidio"/>
    <s v="AM"/>
    <s v="_x000a_05 días Técnica Administrativa_x000a_03 días Jefatura de Unidad, 03 días profesional ejecutiva."/>
    <s v="Para el pago del traslado de menaje de usuarias cuando asi se requiera."/>
    <n v="0"/>
    <n v="350000"/>
    <s v="10304"/>
    <s v="Transporte de bienes"/>
    <x v="0"/>
    <m/>
    <n v="2021"/>
    <x v="44"/>
    <m/>
    <s v="Pago de transporte de menaje de casa a las usuarias que egresen del programa una vez finalizado el proceso."/>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1"/>
    <s v="CO"/>
    <x v="0"/>
    <x v="0"/>
    <x v="0"/>
    <s v="Atender a las mujeres en su diversidad, desde las perspectivas social, legal, Psicológica y económica para la defensa de sus derechos así como de su integridad física, emocional, social y económica_x000a_"/>
    <s v="P_5"/>
    <x v="0"/>
    <x v="0"/>
    <x v="0"/>
    <s v="Idem"/>
    <x v="40"/>
    <s v="CENTRAL"/>
    <s v="SAN RAMON "/>
    <s v="G_11"/>
    <x v="0"/>
    <s v="100% de abastecimiento según necesidad y presupuesto "/>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Yendry Porras Barrantes. Maria Mercedes Hernández Durán. María Ramírez"/>
    <s v="Atención de las mujeres en situación de violencia y prev del femicidio"/>
    <s v="AM"/>
    <s v="20 días profesional ejecutiva_x000a_10 días Técnica Administrativa_x000a_10 días Jefatura de Unidad"/>
    <s v="Para el pago de servicios médicos  especializadas y examenes de laboratorio para las usuarias del servicio sus hijos e hijas, en el CEAAM."/>
    <n v="0"/>
    <n v="2000000"/>
    <s v="10401"/>
    <s v="Servicios de ciencias de la salud"/>
    <x v="0"/>
    <m/>
    <n v="2021"/>
    <x v="13"/>
    <m/>
    <s v="Para cubrir los gastos por concepto de los servicios médicos y examenes de laboratorio para las usuarias del servicio sus hijos e hijas, que no cuentan con el acceso oportuno a los servicios de la CCSS."/>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1"/>
    <s v="CO"/>
    <x v="0"/>
    <x v="0"/>
    <x v="0"/>
    <s v="Atender a las mujeres en su diversidad, desde las perspectivas social, legal, Psicológica y económica para la defensa de sus derechos así como de su integridad física, emocional, social y económica_x000a_"/>
    <s v="P_5"/>
    <x v="0"/>
    <x v="0"/>
    <x v="0"/>
    <s v="Idem"/>
    <x v="41"/>
    <s v="CENTRAL"/>
    <s v="SAN RAMON "/>
    <s v="G_11"/>
    <x v="0"/>
    <s v="100% de abastecimiento según necesidad y presupuesto "/>
    <s v="ENERO-MARZO"/>
    <s v="ABRIL-JUNIO"/>
    <s v="JULIO-SETIEMRE"/>
    <s v="OCTUBRE-DICIEMBRE"/>
    <s v="R_P5"/>
    <s v="1_Afectación de la calidad en la atención en violencia debido al desgaste del personal por la alta demanda  y a condiciones no aptas de infraestructura."/>
    <s v="2 Caminos o puentes cerrados o inutilizables que impiden el acceso a ciertas zonas"/>
    <s v="IDEM"/>
    <s v="Yendry Porras Barrantes. María Mercedes Hernández"/>
    <s v="Atención de las mujeres en situación de violencia y prev del femicidio"/>
    <s v="AM"/>
    <s v="15 días Técnica Administrativa_x000a_10 días Jefatura de Unidad,         "/>
    <s v="Contratacion de servicios para preparar y brindar alimentos a las usuarias sus hijos e hijas"/>
    <n v="0"/>
    <n v="23000000"/>
    <s v="10406"/>
    <s v="Servicios generales"/>
    <x v="0"/>
    <m/>
    <n v="2021"/>
    <x v="45"/>
    <m/>
    <s v="Contratacion de servicios para preparar y brindar alimentos a las usuarias sus hijos e hijas del CEAA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1"/>
    <s v="CO"/>
    <x v="0"/>
    <x v="0"/>
    <x v="0"/>
    <s v="Atender a las mujeres en su diversidad, desde las perspectivas social, legal, Psicológica y económica para la defensa de sus derechos así como de su integridad física, emocional, social y económica_x000a_"/>
    <s v="P_5"/>
    <x v="0"/>
    <x v="0"/>
    <x v="0"/>
    <s v="Idem"/>
    <x v="42"/>
    <s v="CENTRAL"/>
    <s v="SAN RAMON "/>
    <s v="G_11"/>
    <x v="0"/>
    <s v="100% de abastecimiento según necesidad y presupuesto "/>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María Mercedes Hernández_x000a_Yendry Porras_x000a_María Ramírez"/>
    <s v="Atención de las mujeres en situación de violencia y prev del femicidio"/>
    <s v="AM"/>
    <s v="_x000a_06 días Técnica Administrativa_x000a_06 días Jefatura de Unidad, 06 días profesional ejecutiva  y trabajo social "/>
    <s v="Otros servicios de gestion y apoyo "/>
    <n v="0"/>
    <n v="0"/>
    <s v="10499"/>
    <s v="Otros servicios de gestión y apoyo"/>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1"/>
    <s v="CO"/>
    <x v="0"/>
    <x v="0"/>
    <x v="0"/>
    <s v="Atender a las mujeres en su diversidad, desde las perspectivas social, legal, Psicológica y económica para la defensa de sus derechos así como de su integridad física, emocional, social y económica_x000a_"/>
    <s v="P_5"/>
    <x v="0"/>
    <x v="0"/>
    <x v="0"/>
    <s v="Idem"/>
    <x v="43"/>
    <s v="CENTRAL"/>
    <s v="SAN RAMON "/>
    <s v="G_11"/>
    <x v="0"/>
    <s v="Porcentaje de mujeres Víctimas de violencia atendidas de acuerdo con la demanda."/>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Ibis Alvarado_x000a_Paola Cordero_x000a_Dunnia Abarca_x000a_María Ramírez_x000a_María Mercedes Hernandez "/>
    <s v="Atención de las mujeres en situación de violencia y prev del femicidio"/>
    <s v="AM"/>
    <s v="44 días por persona                                "/>
    <s v="Para cubrir gastos de transporte dentro del país a las personas funcionarias reuniones tecnico administrativas"/>
    <n v="0"/>
    <n v="600000"/>
    <s v="10501"/>
    <s v="Transporte dentro del país"/>
    <x v="0"/>
    <m/>
    <n v="2021"/>
    <x v="34"/>
    <m/>
    <s v="Para cubrir los gastos de transporte dentro del país a las personas funcionarias en cumplimiento de sus deberes. Así como los gastos de transporte a las personas usuarias de los servicios del INAMU participantes en las distintas actividades organizadas por la institución."/>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1"/>
    <s v="CO"/>
    <x v="0"/>
    <x v="0"/>
    <x v="0"/>
    <s v="Atender a las mujeres en su diversidad, desde las perspectivas social, legal, Psicológica y económica para la defensa de sus derechos así como de su integridad física, emocional, social y económica_x000a_"/>
    <s v="P_5"/>
    <x v="0"/>
    <x v="0"/>
    <x v="0"/>
    <s v="Idem"/>
    <x v="44"/>
    <s v="CENTRAL"/>
    <s v="SAN RAMON "/>
    <s v="G_11"/>
    <x v="0"/>
    <s v="Porcentaje de mujeres Víctimas de violencia atendidas de acuerdo con la demanda."/>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Ibis Alvarado_x000a_Paola Cordero_x000a_Dunnia Abarca_x000a_María Ramírez_x000a_María Mercedes Hernandez "/>
    <s v="Atención de las mujeres en situación de violencia y prev del femicidio"/>
    <s v="AM"/>
    <s v="44 días por persona                                "/>
    <s v="Para cubrir gastos de transporte dentro del país a las personas funcionarias reuniones tecnico administrativas"/>
    <n v="0"/>
    <n v="100000"/>
    <s v="10501"/>
    <s v="Transporte dentro del país"/>
    <x v="0"/>
    <m/>
    <n v="2021"/>
    <x v="3"/>
    <m/>
    <s v="Para cubrir los gastos de transporte dentro del país a las personas funcionarias en cumplimiento de sus deberes. Así como los gastos de transporte a las personas usuarias de los servicios del INAMU participantes en las distintas actividades organizadas por la institución."/>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1"/>
    <s v="CO"/>
    <x v="0"/>
    <x v="0"/>
    <x v="0"/>
    <s v="Atender a las mujeres en su diversidad, desde las perspectivas social, legal, Psicológica y económica para la defensa de sus derechos así como de su integridad física, emocional, social y económica_x000a_"/>
    <s v="P_5"/>
    <x v="0"/>
    <x v="0"/>
    <x v="0"/>
    <s v="Idem"/>
    <x v="45"/>
    <s v="CENTRAL"/>
    <s v="SAN RAMON "/>
    <s v="G_11"/>
    <x v="0"/>
    <s v="Porcentaje de manuales actualizados, seguimientos realizados "/>
    <s v="ENERO-MARZO"/>
    <s v="ABRIL-JUNIO"/>
    <s v="JULIO-SETIEMRE"/>
    <s v="OCTUBRE-DICIEMBRE"/>
    <s v="R_P5"/>
    <s v="1_Afectación de la calidad en la atención en violencia debido al desgaste del personal por la alta demanda  y a condiciones no aptas de infraestructura."/>
    <s v="2 Caminos o puentes cerrados o inutilizables que impiden el acceso a ciertas zonas"/>
    <s v="IDEM"/>
    <s v="Ibis Alvarado_x000a_Paola Cordero_x000a_Dunnia Abarca_x000a_María Ramírez_x000a_María Mercedes Hernandez "/>
    <s v="Atención de las mujeres en situación de violencia y prev del femicidio"/>
    <s v="AM"/>
    <s v="10 días para cada funcionaria"/>
    <s v="Pago de transporte a funcionarias"/>
    <n v="0"/>
    <n v="100000"/>
    <s v="10501"/>
    <s v="Transporte dentro del país"/>
    <x v="0"/>
    <m/>
    <n v="2021"/>
    <x v="3"/>
    <m/>
    <s v="Para cubrir los gastos de transporte dentro del país a las personas funcionarias en cumplimiento de sus deberes. Así como los gastos de transporte a las personas usuarias de los servicios del INAMU participantes en las distintas actividades organizadas por la institución."/>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1"/>
    <s v="CO"/>
    <x v="0"/>
    <x v="0"/>
    <x v="0"/>
    <s v="Atender a las mujeres en su diversidad, desde las perspectivas social, legal, Psicológica y económica para la defensa de sus derechos así como de su integridad física, emocional, social y económica_x000a_"/>
    <s v="P_5"/>
    <x v="0"/>
    <x v="0"/>
    <x v="0"/>
    <s v="Idem"/>
    <x v="15"/>
    <s v="CENTRAL"/>
    <s v="SAN RAMON "/>
    <s v="G_11"/>
    <x v="0"/>
    <s v="100 % de cumplimiento de los convenios"/>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María Mercedes Hernández, Ibis Alvarado (MEP)"/>
    <s v="Atención de las mujeres en situación de violencia y prev del femicidio"/>
    <s v="AM"/>
    <s v=" 20 días profesional ejecutiva,_x000a_15 días Jefatura de Unidad, 10 dias al año técnica administrativa"/>
    <s v="no se requiere"/>
    <n v="0"/>
    <n v="0"/>
    <m/>
    <e v="#N/A"/>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1"/>
    <s v="CO"/>
    <x v="0"/>
    <x v="0"/>
    <x v="0"/>
    <s v="Atender a las mujeres en su diversidad, desde las perspectivas social, legal, Psicológica y económica para la defensa de sus derechos así como de su integridad física, emocional, social y económica_x000a_"/>
    <s v="P_5"/>
    <x v="0"/>
    <x v="0"/>
    <x v="0"/>
    <s v="Idem"/>
    <x v="46"/>
    <s v="CENTRAL"/>
    <s v="SAN RAMON "/>
    <s v="G_11"/>
    <x v="0"/>
    <s v="Pörcentaje de procedimientos y formatos realizados correctamente para la obtención de los subsidios de transporte modalidad taxi"/>
    <s v="ENERO-MARZO"/>
    <s v="ABRIL-JUNIO"/>
    <s v="JULIO-SETIEMRE"/>
    <s v="OCTUBRE-DICIEMBRE"/>
    <s v="R_P5"/>
    <s v="1_Afectación de la calidad en la atención en violencia debido al desgaste del personal por la alta demanda  y a condiciones no aptas de infraestructura."/>
    <s v="2 Caminos o puentes cerrados o inutilizables que impiden el acceso a ciertas zonas"/>
    <s v="Ajustar las actividades  en cuanto a los horarios de las auxiliares según la información obtenida en cuanto al estado de los caminos y accesos a los diferentes lugares  a causa de factores naturales o situación social (huelgas, paros, bloqueos) ."/>
    <s v="María Mercedes Hernández_x000a_Yendry Porras_x000a_Xinia Rodríguez_x000a_Denia Calvo_x000a_Maritza Ramírez_x000a_Virginia Badilla_x000a_Quinta auxiliar"/>
    <s v="Atención de las mujeres en situación de violencia y prev del femicidio"/>
    <s v="AM"/>
    <s v="12 días al año por cada una de las cuatro auxiliares_x000a_6 dias al año de jefautra_x000a_6 días al año de la técnica administrativa."/>
    <s v="Transporte seguro para auxiliares"/>
    <n v="0"/>
    <n v="8749000"/>
    <s v="10501"/>
    <s v="Transporte dentro del país"/>
    <x v="0"/>
    <m/>
    <n v="2021"/>
    <x v="46"/>
    <m/>
    <s v="Para cubrir los gastos de transporte dentro del país a las personas funcionarias en cumplimiento de sus deberes. Así como los gastos de transporte a las personas usuarias de los servicios del INAMU participantes en las distintas actividades organizadas por la institución."/>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1"/>
    <s v="CO"/>
    <x v="0"/>
    <x v="0"/>
    <x v="0"/>
    <s v="Atender a las mujeres en su diversidad, desde las perspectivas social, legal, Psicológica y económica para la defensa de sus derechos así como de su integridad física, emocional, social y económica_x000a_"/>
    <s v="P_5"/>
    <x v="0"/>
    <x v="0"/>
    <x v="0"/>
    <s v="Idem"/>
    <x v="16"/>
    <s v="CENTRAL"/>
    <s v="SAN RAMON "/>
    <s v="G_11"/>
    <x v="0"/>
    <s v="Cantidad de sesiones de autocuidado en las que se participó"/>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justar las actividades  según la información obtenida en cuanto al estado de los caminos y accesos a los diferentes lugares  a causa de factores naturales o situación social (huelgas, paros, bloqueos) ."/>
    <s v="María Mercedes Hernández, Ibis Alvarado Muñoz, Paola Cordero, Silvia Gutierrez, María Ramírez y Dunia Abarca_x000a_Yendry Porras_x000a_Xinia Rodríguez_x000a_Denia Calvo_x000a_Maritza Ramírez_x000a_Virginia Badilla_x000a_Quinta auxiliar"/>
    <s v="Atención de las mujeres en situación de violencia y prev del femicidio"/>
    <s v="AM"/>
    <s v="8 días cada funcionaria"/>
    <s v="no se requiere"/>
    <n v="0"/>
    <n v="0"/>
    <m/>
    <e v="#N/A"/>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1"/>
    <s v="CO"/>
    <x v="0"/>
    <x v="0"/>
    <x v="0"/>
    <s v="Atender a las mujeres en su diversidad, desde las perspectivas social, legal, Psicológica y económica para la defensa de sus derechos así como de su integridad física, emocional, social y económica_x000a_"/>
    <s v="P_5"/>
    <x v="0"/>
    <x v="0"/>
    <x v="0"/>
    <s v="Idem"/>
    <x v="18"/>
    <s v="CENTRAL"/>
    <s v="SAN RAMON "/>
    <s v="G_11"/>
    <x v="0"/>
    <s v="FALTA"/>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María Mercedes Hernández, Ibis Alvarado Muñoz, Paola Cordero, María Ramirez _x000a_"/>
    <s v="Atención de las mujeres en situación de violencia y prev del femicidio"/>
    <s v="AM"/>
    <s v="60 dias por funcionaria"/>
    <s v="no se requiere"/>
    <n v="0"/>
    <n v="0"/>
    <m/>
    <e v="#N/A"/>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1"/>
    <s v="CO"/>
    <x v="0"/>
    <x v="0"/>
    <x v="0"/>
    <s v="Atender a las mujeres en su diversidad, desde las perspectivas social, legal, Psicológica y económica para la defensa de sus derechos así como de su integridad física, emocional, social y económica_x000a_"/>
    <s v="P_5"/>
    <x v="0"/>
    <x v="0"/>
    <x v="0"/>
    <s v="Idem"/>
    <x v="40"/>
    <s v="CENTRAL"/>
    <s v="SAN RAMON "/>
    <s v="G_11"/>
    <x v="0"/>
    <s v="Porcentaje de usuarias a las que se les atiende la necesidad._x000a_"/>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María Mercedes Hernández_x000a_Yendry Porras_x000a_María Ramírez"/>
    <s v="Atención de las mujeres en situación de violencia y prev del femicidio"/>
    <s v="AM"/>
    <s v="_x000a_06 días Técnica Administrativa_x000a_06 días Jefatura de Unidad, 06 días profesional ejecutiva  y trabajo social "/>
    <s v="Para resguardo seguro de las usuarias egresadas del CEAAM, en el marco de la pandemia."/>
    <n v="0"/>
    <n v="0"/>
    <s v="60399"/>
    <s v="Otras prestaciones"/>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1"/>
    <s v="CO"/>
    <x v="0"/>
    <x v="0"/>
    <x v="0"/>
    <s v="Atender a las mujeres en su diversidad, desde las perspectivas social, legal, Psicológica y económica para la defensa de sus derechos así como de su integridad física, emocional, social y económica_x000a_"/>
    <s v="P_5"/>
    <x v="0"/>
    <x v="0"/>
    <x v="0"/>
    <s v="Idem"/>
    <x v="40"/>
    <s v="CENTRAL"/>
    <s v="SAN RAMON "/>
    <s v="G_11"/>
    <x v="0"/>
    <s v="Porcentaje de usuarias a las que se les atiende la necesidad._x000a_"/>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María Mercedes Hernández_x000a_Yendry Porras_x000a_"/>
    <s v="Atención de las mujeres en situación de violencia y prev del femicidio"/>
    <s v="AM"/>
    <s v="_x000a_06 días Técnica Administrativa_x000a_06 días Jefatura de Unidad, 06 días profesional ejecutiva  y trabajo social "/>
    <s v="Para cubrir gastos de hospedaje, alimentación  a personas funcionarias y personas ajenas (usuarias)."/>
    <n v="0"/>
    <n v="4000000"/>
    <s v="10502"/>
    <s v="Viáticos dentro del país"/>
    <x v="0"/>
    <m/>
    <n v="2021"/>
    <x v="5"/>
    <m/>
    <s v="Para cubrir gastos de hospedaje, alimentación y otros gastos menores a personas funcionarias y personas ajenas de la institución, participantes de las actividades convocadas por el INAMU. "/>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3"/>
    <x v="3"/>
    <s v="_Que no se implemente la redefinición de los procesos_x000a__Que los procesos redifinidos no contribuyan de forma efectiva al cumplimiento de los fines institucionales"/>
    <x v="2"/>
    <x v="2"/>
    <s v="pendiente"/>
    <x v="1"/>
    <s v="CO"/>
    <x v="1"/>
    <x v="1"/>
    <x v="1"/>
    <s v="Dar soporte presupuestario, contable y de gestión operaciones de flujos monetarios para el logro de objetivos y metas institucionales"/>
    <s v="P_4"/>
    <x v="1"/>
    <x v="1"/>
    <x v="0"/>
    <s v="Idem"/>
    <x v="22"/>
    <s v="CENTRAL"/>
    <s v="SAN RAMON "/>
    <s v="G_22"/>
    <x v="2"/>
    <n v="100"/>
    <d v="2021-01-01T00:00:00"/>
    <m/>
    <m/>
    <d v="2021-12-01T00:00:00"/>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m/>
    <s v="Atención de las mujeres en situación de violencia y prev del femicidio"/>
    <s v="AM"/>
    <s v="_x000a_1._x0009_Recepción, envío, registro, control de documentos._x000a_2._x0009_Estructuración anual del archivo de gestión, físico y electrónico._x000a_3._x0009_Clasificación de documentos de acuerdo con el cuadro de clasificación documental institucional._x000a_4._x0009_Ordenación cronológica ascendente los documentos._x000a_5._x0009_Identificación de documentos, carpetas y cajas con documentos en soporte papel._x000a_6._x0009_Identificación, codificación e ingreso de metadatos para los documentos y carpetas electrónicos. _x000a_7._x0009_Confeccionar y/o complementar la información de las solicitudes de valoración parcial de documentos que se requieran._x000a_8._x0009_Confeccionar y/o complementar la información de la tabla de plazos de conservación de documentos de la dependencia (las que no tienen una aprobada). Incluye la tabla de plazos, o apartado, para los documentos de las comisiones o comités que pertenecen a ella.  "/>
    <s v="Yendry Porras Barrantes,  asistente administrativa 50 días. Jefatura inmediata 20 horas"/>
    <m/>
    <n v="0"/>
    <m/>
    <e v="#N/A"/>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6"/>
    <s v="IO"/>
    <x v="0"/>
    <x v="0"/>
    <x v="0"/>
    <s v="Atender a las mujeres en su diversidad, desde las perspectivas social, legal, Psicológica y económica para la defensa de sus derechos así como de su integridad física, emocional, social y económica_x000a_"/>
    <s v="P_5"/>
    <x v="0"/>
    <x v="0"/>
    <x v="9"/>
    <n v="3750"/>
    <x v="47"/>
    <s v="CENTRAL"/>
    <s v="TODOS LOS CANTONES"/>
    <s v="G_11"/>
    <x v="12"/>
    <s v="4130 que incluye: _x000a_3850 casos de información y orientación de las mujeres (CIO)_x000a_250 asesorías especializadas (CJ)_x000a_15 coadyuvancias (CJ)_x000a_15 incidencias (CJ)_x000a_"/>
    <s v="Enero- Febrero-Marzo"/>
    <s v="Abril-Mayo-Junio"/>
    <s v="Julio-Agosto-Setiembre"/>
    <s v="Octubre-Noviembre-Diciembre"/>
    <s v="R_P5"/>
    <s v="1_Afectación de la calidad en la atención en violencia debido al desgaste del personal por la alta demanda  y a condiciones no aptas de infraestructura."/>
    <s v="4 Cortes eléctricos o fallas informáticas que interrumpan la generación, captura, procesamiento y transmición de la comunicación e información"/>
    <s v="N/D"/>
    <s v="Mariela Vega_x000a_Mariela Arrieta_x000a_Ana Lía Solano_x000a_Fressy Solano_x000a_Luisa López_x000a_Paola Segura_x000a_Rocío Castillo_x000a_Lucía Jiménez_x000a_Sharon Esquivel"/>
    <s v="Información, orientación y referencia"/>
    <s v="IO"/>
    <s v="Mariela Vega (170)_x000a_Mariela Arrieta (229)_x000a_Ana Lía Solano (170)_x000a_Fressy Solano (218)_x000a_Luisa López (170)_x000a_Paola Segura (218)_x000a_Rocío Castillo (218)_x000a_Lucía Jiménez (199)_x000a_Sharon (160)_x000a_Coordinadora (60)"/>
    <s v="13 Cámaras web con micrófono para computadoras de escritorio para CIO y Condición Jurídica. _x000a_14 Audífonos para conectar a la computadora (para dar privacidad a las usuarias en atención)._x000a_"/>
    <n v="0"/>
    <n v="0"/>
    <n v="20304"/>
    <s v="Materiales y productos eléctricos, telefónicos y de cómputo"/>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6"/>
    <s v="IO"/>
    <x v="0"/>
    <x v="0"/>
    <x v="0"/>
    <s v="Atender a las mujeres en su diversidad, desde las perspectivas social, legal, Psicológica y económica para la defensa de sus derechos así como de su integridad física, emocional, social y económica_x000a_"/>
    <s v="P_5"/>
    <x v="0"/>
    <x v="0"/>
    <x v="0"/>
    <s v="Idem"/>
    <x v="48"/>
    <s v="CENTRAL"/>
    <s v="TODOS LOS CANTONES"/>
    <s v="G_11"/>
    <x v="12"/>
    <s v="IDEM_x000a_"/>
    <s v="Enero- Febrero-Marzo"/>
    <s v="Abril-Mayo-Junio"/>
    <s v="Julio-Agosto-Setiembre"/>
    <s v="Octubre-Noviembre-Diciembre"/>
    <s v="R_P5"/>
    <s v="1_Afectación de la calidad en la atención en violencia debido al desgaste del personal por la alta demanda  y a condiciones no aptas de infraestructura."/>
    <s v="4 Cortes eléctricos o fallas informáticas que interrumpan la generación, captura, procesamiento y transmición de la comunicación e información"/>
    <s v="N/D"/>
    <s v="IDEM"/>
    <s v="Información, orientación y referencia"/>
    <s v="IO"/>
    <s v="IDEM"/>
    <s v="IDEM"/>
    <n v="0"/>
    <n v="0"/>
    <s v="50105"/>
    <s v="Equipo de cómputo"/>
    <x v="2"/>
    <m/>
    <m/>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3"/>
    <x v="3"/>
    <s v="_Que no se implemente la redefinición de los procesos_x000a__Que los procesos redifinidos no contribuyan de forma efectiva al cumplimiento de los fines institucionales"/>
    <x v="2"/>
    <x v="2"/>
    <s v="pendiente"/>
    <x v="6"/>
    <s v="IO"/>
    <x v="1"/>
    <x v="1"/>
    <x v="1"/>
    <s v="Dar soporte presupuestario, contable y de gestión operaciones de flujos monetarios para el logro de objetivos y metas institucionales"/>
    <s v="P_4"/>
    <x v="1"/>
    <x v="1"/>
    <x v="0"/>
    <s v="no aplica"/>
    <x v="22"/>
    <s v="CENTRAL"/>
    <s v="SAN JOSE"/>
    <s v="G_22"/>
    <x v="2"/>
    <n v="100"/>
    <d v="2021-01-01T00:00:00"/>
    <m/>
    <m/>
    <d v="2021-12-01T00:00:00"/>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m/>
    <s v="Información, orientación y referencia"/>
    <s v="IO"/>
    <m/>
    <m/>
    <m/>
    <n v="0"/>
    <m/>
    <e v="#N/A"/>
    <x v="1"/>
    <m/>
    <m/>
    <x v="0"/>
    <s v="Faltan indicar personal responsable del archivo y la gestión documental "/>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7"/>
    <s v="CA"/>
    <x v="2"/>
    <x v="2"/>
    <x v="6"/>
    <s v="Transversalizar los enfoques de derechos humanos, interseccionalidad y género entre otros, que mejoren la calidad de los servicios que reciben las mujeres"/>
    <s v="P_8"/>
    <x v="6"/>
    <x v="6"/>
    <x v="10"/>
    <n v="5"/>
    <x v="49"/>
    <s v="CENTRAL"/>
    <s v="MONTES DE OCA"/>
    <s v="G_14"/>
    <x v="13"/>
    <n v="1"/>
    <s v="Permanente"/>
    <s v="Permanente"/>
    <s v="Permanente"/>
    <s v="Permanente"/>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No aplica"/>
    <s v="Juliana Sibaja, Viviana Retana,_x000a_Yensy Herrera."/>
    <s v="Incidencia, alianzas y construcción de capacidades en la sociedad civil"/>
    <s v="IS"/>
    <s v="30_x000a_10_x000a_20"/>
    <s v="No se requiere"/>
    <n v="0"/>
    <n v="0"/>
    <m/>
    <e v="#N/A"/>
    <x v="0"/>
    <m/>
    <n v="2021"/>
    <x v="0"/>
    <s v="Gastos por servicios de información para la publicación de avisos, edictos, acuerdos, reglamentos, decretos, leyes y similares."/>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7"/>
    <s v="CA"/>
    <x v="2"/>
    <x v="2"/>
    <x v="6"/>
    <s v="Transversalizar los enfoques de derechos humanos, interseccionalidad y género entre otros, que mejoren la calidad de los servicios que reciben las mujeres"/>
    <s v="P_8"/>
    <x v="6"/>
    <x v="6"/>
    <x v="0"/>
    <s v="Idem"/>
    <x v="50"/>
    <s v="CENTRAL"/>
    <s v="MONTES DE OCA"/>
    <s v="G_14"/>
    <x v="13"/>
    <s v="2_x000a_"/>
    <s v="ENERO-MARZO"/>
    <s v="Abril"/>
    <s v="N/A"/>
    <s v="N/A"/>
    <s v="R_P1"/>
    <s v="6_Que exista una mala planificación que supere los recursos institucionales, que la conviera en inviable"/>
    <s v="4 Cortes eléctricos o fallas informáticas que interrumpan la generación, captura, procesamiento y transmición de la comunicación e información"/>
    <s v="Mantener constante comunicación"/>
    <s v="Diana Fuster, _x000a_Valeria Varas, _x000a_Viviana Retana"/>
    <s v="Incidencia, alianzas y construcción de capacidades en la sociedad civil"/>
    <s v="IS"/>
    <s v="Diana Fuster, 15 _x000a_Valeria Varas, 20_x000a_Viviana Retana 5       _x000a__x000a_"/>
    <s v="No se requiere"/>
    <n v="0"/>
    <n v="0"/>
    <m/>
    <e v="#N/A"/>
    <x v="0"/>
    <m/>
    <n v="2021"/>
    <x v="0"/>
    <s v="No se requieren"/>
    <m/>
  </r>
  <r>
    <s v="Programa de Economía Social Solidaria (ESS)"/>
    <s v="Fortalecer las organizaciones de la Economía Social Solidaria mediante capacitación, asistencia técnica y financiamiento para mejorar su productividad según el modelo asociativo inclusivo con enfoque de derechos humanos."/>
    <x v="3"/>
    <s v=" 2017: No disponible"/>
    <x v="3"/>
    <s v="INAMU: 1.160 FODESAF – Programa Autonomía Económica de las Mujeres código de programa T-03"/>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7"/>
    <s v="CA"/>
    <x v="2"/>
    <x v="2"/>
    <x v="6"/>
    <s v="Transversalizar los enfoques de derechos humanos, interseccionalidad y género entre otros, que mejoren la calidad de los servicios que reciben las mujeres"/>
    <s v="P_8"/>
    <x v="7"/>
    <x v="7"/>
    <x v="0"/>
    <s v="Idem"/>
    <x v="51"/>
    <s v="CENTRAL"/>
    <s v="MONTES DE OCA"/>
    <s v="G_15"/>
    <x v="14"/>
    <n v="50"/>
    <s v="ENERO-MARZO"/>
    <s v="ABRIL-JUNIO"/>
    <d v="2021-08-01T00:00:00"/>
    <s v="N/A"/>
    <s v="R_P8"/>
    <s v="1_Necesidad de articulación en cualquier proceso de capacitación."/>
    <s v="4 Cortes eléctricos o fallas informáticas que interrumpan la generación, captura, procesamiento y transmición de la comunicación e información"/>
    <s v="Mantener una constante comunicación con los Departamentos y la DT para cumplir con los compromisos del curso virtual."/>
    <s v="Ester Serrano, María Ester Vargas, Saskia Salas, Yensy Herrera, Eugenia Salazar, Kattia Solís, María Picado"/>
    <s v="Incidencia, alianzas y construcción de capacidades en la sociedad civil"/>
    <s v="IS"/>
    <s v="Un día hábil mensual "/>
    <s v="No se requiere"/>
    <n v="0"/>
    <n v="0"/>
    <m/>
    <e v="#N/A"/>
    <x v="0"/>
    <m/>
    <n v="2021"/>
    <x v="0"/>
    <s v="Gastos por el mantenimiento y reparaciones preventivas y habituales de equipo y mobiliario que se requieren para el uso de las oficinas Institucionales"/>
    <m/>
  </r>
  <r>
    <s v="Programa de Economía Social Solidaria (ESS)"/>
    <s v="Fortalecer las organizaciones de la Economía Social Solidaria mediante capacitación, asistencia técnica y financiamiento para mejorar su productividad según el modelo asociativo inclusivo con enfoque de derechos humanos."/>
    <x v="3"/>
    <s v=" 2017: No disponible"/>
    <x v="3"/>
    <s v="INAMU: 1.160 FODESAF – Programa Autonomía Económica de las Mujeres código de programa T-03"/>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7"/>
    <s v="CA"/>
    <x v="2"/>
    <x v="2"/>
    <x v="6"/>
    <s v="Transversalizar los enfoques de derechos humanos, interseccionalidad y género entre otros, que mejoren la calidad de los servicios que reciben las mujeres"/>
    <s v="P_8"/>
    <x v="7"/>
    <x v="7"/>
    <x v="11"/>
    <n v="20"/>
    <x v="52"/>
    <s v="CENTRAL"/>
    <s v="MONTES DE OCA"/>
    <s v="G_15"/>
    <x v="15"/>
    <n v="20"/>
    <s v="Permanente"/>
    <s v="Permanente"/>
    <s v="Permanente"/>
    <s v="Permanente"/>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Vigilancia y monitoreo."/>
    <s v="Valeria Varas _x000a_Diana Fuster"/>
    <s v="Incidencia, alianzas y construcción de capacidades en la sociedad civil"/>
    <s v="IS"/>
    <s v="Valeria Varas 40_x000a_Diana Fuster 20_x000a_"/>
    <s v="100 horas de asesoría en Moodle y SHIFT para adecuación de contenidos que deben estar inscritas en  Unidad de Informática."/>
    <n v="0"/>
    <n v="0"/>
    <m/>
    <e v="#N/A"/>
    <x v="0"/>
    <m/>
    <n v="2021"/>
    <x v="0"/>
    <s v="Gastos por el mantenimiento y reparaciones preventivas y habituales de activos que se requieren para el uso de las oficinas Institucionales"/>
    <m/>
  </r>
  <r>
    <s v="Programa de Economía Social Solidaria (ESS)"/>
    <s v="Fortalecer las organizaciones de la Economía Social Solidaria mediante capacitación, asistencia técnica y financiamiento para mejorar su productividad según el modelo asociativo inclusivo con enfoque de derechos humanos."/>
    <x v="3"/>
    <s v=" 2017: No disponible"/>
    <x v="3"/>
    <s v="INAMU: 1.160 FODESAF – Programa Autonomía Económica de las Mujeres código de programa T-03"/>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7"/>
    <s v="CA"/>
    <x v="2"/>
    <x v="2"/>
    <x v="6"/>
    <s v="Transversalizar los enfoques de derechos humanos, interseccionalidad y género entre otros, que mejoren la calidad de los servicios que reciben las mujeres"/>
    <s v="P_8"/>
    <x v="7"/>
    <x v="7"/>
    <x v="0"/>
    <s v="Idem"/>
    <x v="53"/>
    <s v="CENTRAL"/>
    <s v="MONTES DE OCA"/>
    <s v="G_15"/>
    <x v="15"/>
    <s v="IDEM"/>
    <s v="Marzo"/>
    <s v="Mayo"/>
    <s v="Setiembre"/>
    <s v="Noviembre"/>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Monitoreo"/>
    <s v="Valeria Varas _x000a_Diana Fuster"/>
    <s v="Incidencia, alianzas y construcción de capacidades en la sociedad civil"/>
    <s v="IS"/>
    <s v="15_x000a__x000a_Valeria Varas _x000a_Diana Fuster"/>
    <s v="Diseño, diagramación y difusión de 6 cápsulas informativas digitales (Unidad de Comunicación)"/>
    <n v="0"/>
    <n v="0"/>
    <m/>
    <e v="#N/A"/>
    <x v="0"/>
    <m/>
    <n v="2021"/>
    <x v="0"/>
    <s v="Gastos en placas, remaches, brocas y otros para plaqueo de activos institucionales"/>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7"/>
    <s v="CA"/>
    <x v="0"/>
    <x v="0"/>
    <x v="0"/>
    <s v="Atender a las mujeres en su diversidad, desde las perspectivas social, legal, Psicológica y económica para la defensa de sus derechos así como de su integridad física, emocional, social y económica_x000a_"/>
    <s v="P_5"/>
    <x v="0"/>
    <x v="0"/>
    <x v="12"/>
    <n v="0"/>
    <x v="54"/>
    <s v="CENTRAL"/>
    <s v="MONTES DE OCA"/>
    <s v="G_11"/>
    <x v="12"/>
    <n v="108"/>
    <s v="N/A"/>
    <s v="Abril Junio"/>
    <s v="N/A"/>
    <s v="Octubre diciembre"/>
    <s v="R_P5"/>
    <s v="1_Afectación de la calidad en la atención en violencia debido al desgaste del personal por la alta demanda  y a condiciones no aptas de infraestructura."/>
    <s v="4 Cortes eléctricos o fallas informáticas que interrumpan la generación, captura, procesamiento y transmición de la comunicación e información"/>
    <s v="Mantener constane comunicación"/>
    <s v="Seylin Navarro, Viviana Retana, Diana Fuster"/>
    <s v="Incidencia, alianzas y construcción de capacidades en la sociedad civil"/>
    <s v="IS"/>
    <n v="80"/>
    <s v="No se requiere"/>
    <n v="0"/>
    <n v="0"/>
    <m/>
    <e v="#N/A"/>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6"/>
    <x v="7"/>
    <s v="pendiente"/>
    <x v="7"/>
    <s v="CA"/>
    <x v="0"/>
    <x v="0"/>
    <x v="0"/>
    <s v="Atender a las mujeres en su diversidad, desde las perspectivas social, legal, Psicológica y económica para la defensa de sus derechos así como de su integridad física, emocional, social y económica_x000a_"/>
    <s v="P_5"/>
    <x v="0"/>
    <x v="0"/>
    <x v="0"/>
    <n v="8"/>
    <x v="55"/>
    <s v="CENTRAL"/>
    <s v="MONTES DE OCA"/>
    <s v="G_11"/>
    <x v="12"/>
    <n v="10"/>
    <s v="Permanente"/>
    <s v="Permanente"/>
    <s v="Permanente"/>
    <s v="Permanente"/>
    <s v="R_P5"/>
    <s v="1_Afectación de la calidad en la atención en violencia debido al desgaste del personal por la alta demanda  y a condiciones no aptas de infraestructura."/>
    <s v="4 Cortes eléctricos o fallas informáticas que interrumpan la generación, captura, procesamiento y transmición de la comunicación e información"/>
    <s v="No aplica"/>
    <s v="Viviana Retana"/>
    <s v="Incidencia, alianzas y construcción de capacidades en la sociedad civil"/>
    <s v="IS"/>
    <n v="15"/>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6"/>
    <x v="7"/>
    <s v="pendiente"/>
    <x v="7"/>
    <s v="CA"/>
    <x v="0"/>
    <x v="0"/>
    <x v="3"/>
    <s v="Contribuir al desarrollo integral de las mujers en su diversidad a través de la capacitación, formación y asistencia técnica en distintas temáticas sociales, económicas, políticas o de organización"/>
    <s v="P_6"/>
    <x v="8"/>
    <x v="8"/>
    <x v="0"/>
    <s v="Idem"/>
    <x v="56"/>
    <s v="CENTRAL"/>
    <s v="MONTES DE OCA"/>
    <s v="G_9"/>
    <x v="16"/>
    <s v="IDEM"/>
    <s v="N/A"/>
    <s v="Mayo"/>
    <s v="Julio"/>
    <s v="N/A"/>
    <s v="R_P6"/>
    <s v="1_Necesidad de articulación en cualquier proceso de capacitación."/>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Tomar todas las previsiones posibles."/>
    <s v="Natalie Ramos"/>
    <s v="Incidencia, alianzas y construcción de capacidades en la sociedad civil"/>
    <s v="IS"/>
    <s v="IDEM"/>
    <s v="Viáticos funcionaria"/>
    <n v="0"/>
    <n v="100000"/>
    <s v="10501"/>
    <s v="Transporte dentro del país"/>
    <x v="0"/>
    <m/>
    <n v="2021"/>
    <x v="3"/>
    <m/>
    <s v="Para cubrir los gastos de transporte dentro del país a las personas funcionarias en cumplimiento de sus deberes. Así como los gastos de transporte a las personas usuarias de los servicios del INAMU participantes en las distintas actividades organizadas por la institución."/>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6"/>
    <x v="7"/>
    <s v="pendiente"/>
    <x v="7"/>
    <s v="CA"/>
    <x v="0"/>
    <x v="0"/>
    <x v="3"/>
    <s v="Contribuir al desarrollo integral de las mujers en su diversidad a través de la capacitación, formación y asistencia técnica en distintas temáticas sociales, económicas, políticas o de organización"/>
    <s v="P_6"/>
    <x v="8"/>
    <x v="8"/>
    <x v="13"/>
    <s v="FALTA"/>
    <x v="57"/>
    <s v="CENTRAL"/>
    <s v="MONTES DE OCA"/>
    <s v="G_9"/>
    <x v="16"/>
    <n v="30"/>
    <s v="N/A"/>
    <s v="Abril"/>
    <s v="N/A"/>
    <s v="N/A"/>
    <s v="R_P6"/>
    <s v="1_Necesidad de articulación en cualquier proceso de capacitación."/>
    <s v="4 Cortes eléctricos o fallas informáticas que interrumpan la generación, captura, procesamiento y transmición de la comunicación e información"/>
    <s v="Capacitación al personal sobre capacitaciones virtuales."/>
    <s v="Viviana Retana, Natalie Ramos, María Auxiliadora Castañeda y Yensy Herrera"/>
    <s v="Incidencia, alianzas y construcción de capacidades en la sociedad civil"/>
    <s v="IS"/>
    <s v="10_x000a_15_x000a_10_x000a_10"/>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6"/>
    <x v="7"/>
    <s v="pendiente"/>
    <x v="7"/>
    <s v="CA"/>
    <x v="2"/>
    <x v="2"/>
    <x v="7"/>
    <s v="Implementar las estrategias para la incidencia política, en el sector privado y sociedad civil, para la igualdad efectiva y la prevención de la violencia contra las mujeres"/>
    <s v="P_10"/>
    <x v="9"/>
    <x v="9"/>
    <x v="14"/>
    <s v="FALTA"/>
    <x v="58"/>
    <s v="CENTRAL"/>
    <s v="MONTES DE OCA"/>
    <s v="G_20"/>
    <x v="17"/>
    <n v="20"/>
    <s v="N/A"/>
    <s v="Mayo"/>
    <s v="N/A"/>
    <s v="N/A"/>
    <s v="R_P6"/>
    <s v="2_Limitación de recursos de personal y materiales para la realización de actividades de producción y difusión del conocimiento especializado"/>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ealizarlo en época seca"/>
    <s v="Diana Fuster María Auxiliadora Castañeda, Yensy Herrera"/>
    <s v="Incidencia, alianzas y construcción de capacidades en la sociedad civil"/>
    <s v="IS"/>
    <s v="15_x000a_10_x000a_15 "/>
    <m/>
    <m/>
    <n v="0"/>
    <m/>
    <m/>
    <x v="1"/>
    <m/>
    <m/>
    <x v="0"/>
    <s v="Según revision realizada por la DAF, se realiza recorte al presupuesto solicitado por el departamento"/>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6"/>
    <x v="7"/>
    <s v="pendiente"/>
    <x v="7"/>
    <s v="CA"/>
    <x v="0"/>
    <x v="0"/>
    <x v="3"/>
    <s v="Contribuir al desarrollo integral de las mujers en su diversidad a través de la capacitación, formación y asistencia técnica en distintas temáticas sociales, económicas, políticas o de organización"/>
    <s v="P_6"/>
    <x v="8"/>
    <x v="8"/>
    <x v="14"/>
    <n v="19"/>
    <x v="59"/>
    <s v="CENTRAL"/>
    <s v="MONTES DE OCA"/>
    <s v="G_9"/>
    <x v="18"/>
    <n v="20"/>
    <s v="Febrero"/>
    <s v="N/A"/>
    <s v="N/A"/>
    <s v="N/A"/>
    <s v="R_P6"/>
    <s v="1_Necesidad de articulación en cualquier proceso de capacitación."/>
    <s v="4 Cortes eléctricos o fallas informáticas que interrumpan la generación, captura, procesamiento y transmición de la comunicación e información"/>
    <s v="Solicitud análisis y toma de decisiones por parte de autoridades sobre virtualización institucional, así como, sobre los requerimientos básicos para las mujeres y funcionarias. Por ejemplo, tarjetas de recarga de internet para las mujeres que lo requieren para participar. "/>
    <s v="Seylin Navarro, Natalie Ramos,_x000a_María Auxiliadora Castañeda"/>
    <s v="Incidencia, alianzas y construcción de capacidades en la sociedad civil"/>
    <s v="IS"/>
    <s v="35_x000a_6_x000a_12  "/>
    <s v="15 tarjetas de recarga de internet de 5.000 colones"/>
    <n v="0"/>
    <n v="0"/>
    <s v="10204"/>
    <s v="Servicio de telecomunicaciones"/>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6"/>
    <x v="7"/>
    <s v="pendiente"/>
    <x v="7"/>
    <s v="CA"/>
    <x v="0"/>
    <x v="0"/>
    <x v="3"/>
    <s v="Contribuir al desarrollo integral de las mujers en su diversidad a través de la capacitación, formación y asistencia técnica en distintas temáticas sociales, económicas, políticas o de organización"/>
    <s v="P_6"/>
    <x v="8"/>
    <x v="8"/>
    <x v="14"/>
    <n v="23"/>
    <x v="60"/>
    <s v="CENTRAL"/>
    <s v="MONTES DE OCA"/>
    <s v="G_9"/>
    <x v="18"/>
    <n v="20"/>
    <s v="N/A"/>
    <s v="Abril"/>
    <s v="N/A"/>
    <s v="N/A"/>
    <s v="R_P6"/>
    <s v="1_Necesidad de articulación en cualquier proceso de capacitación."/>
    <s v="4 Cortes eléctricos o fallas informáticas que interrumpan la generación, captura, procesamiento y transmición de la comunicación e información"/>
    <s v="Solicitud análisis y toma de decisiones por parte de autoridades sobre virtualización institucional, así como, sobre los requerimientos básicos para las mujeres y funcionarias. Por ejemplo, tarjetas de recarga de internet para las mujeres que lo requieren para participar. "/>
    <s v="Seylin Navarro, Natalie Ramos, María Auxiliadora Castañeda "/>
    <s v="Incidencia, alianzas y construcción de capacidades en la sociedad civil"/>
    <s v="IS"/>
    <s v="35_x000a_6_x000a_12 "/>
    <s v="15 tarjetas de recarga de internet de 5.000 colones"/>
    <n v="0"/>
    <n v="0"/>
    <s v="10204"/>
    <s v="Servicio de telecomunicaciones"/>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6"/>
    <x v="7"/>
    <s v="pendiente"/>
    <x v="7"/>
    <s v="CA"/>
    <x v="0"/>
    <x v="0"/>
    <x v="3"/>
    <s v="Contribuir al desarrollo integral de las mujers en su diversidad a través de la capacitación, formación y asistencia técnica en distintas temáticas sociales, económicas, políticas o de organización"/>
    <s v="P_6"/>
    <x v="8"/>
    <x v="8"/>
    <x v="15"/>
    <n v="15"/>
    <x v="61"/>
    <s v="CENTRAL"/>
    <s v="MONTES DE OCA"/>
    <s v="G_9"/>
    <x v="18"/>
    <n v="20"/>
    <s v="N/A"/>
    <s v="N/A"/>
    <s v="Agosto"/>
    <s v="N/A"/>
    <s v="R_P6"/>
    <s v="1_Necesidad de articulación en cualquier proceso de capacitación."/>
    <s v="4 Cortes eléctricos o fallas informáticas que interrumpan la generación, captura, procesamiento y transmición de la comunicación e información"/>
    <s v="Solicitud análisis y toma de decisiones por parte de autoridades sobre virtualización institucional, así como, sobre los requerimientos básicos para las mujeres y funcionarias. Por ejemplo, tarjetas de recarga de internet para las mujeres que lo requieren para participar. "/>
    <s v="Seylin Navarro, María Auxiliadora Castañeda y Diana Fuster"/>
    <s v="Incidencia, alianzas y construcción de capacidades en la sociedad civil"/>
    <s v="IS"/>
    <s v="45             _x000a_10_x000a_15     "/>
    <s v="15 tarjetas de recarga de internet de 5.000 colones"/>
    <n v="0"/>
    <n v="0"/>
    <s v="10204"/>
    <s v="Servicio de telecomunicaciones"/>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6"/>
    <x v="7"/>
    <s v="pendiente"/>
    <x v="7"/>
    <s v="CA"/>
    <x v="0"/>
    <x v="0"/>
    <x v="3"/>
    <s v="Contribuir al desarrollo integral de las mujers en su diversidad a través de la capacitación, formación y asistencia técnica en distintas temáticas sociales, económicas, políticas o de organización"/>
    <s v="P_6"/>
    <x v="8"/>
    <x v="8"/>
    <x v="16"/>
    <n v="40"/>
    <x v="62"/>
    <s v="CENTRAL"/>
    <s v="MONTES DE OCA"/>
    <s v="G_9"/>
    <x v="18"/>
    <n v="40"/>
    <s v="Permanente"/>
    <s v="Permanente"/>
    <s v="Permanente"/>
    <s v="Permanente"/>
    <s v="R_P6"/>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Solicitud para dar a conocer y mantener la promoción del curso en redes sociales del INAMU y mediante las bases de contactos institucionales. "/>
    <s v="Seylin Navarro, Diana Fuster"/>
    <s v="Incidencia, alianzas y construcción de capacidades en la sociedad civil"/>
    <s v="IS"/>
    <s v="30_x000a_10"/>
    <s v="50 horas de asesoría de MOODLE y SHIFT deacuerdo con el presupuesto estimado por la Unidad de Informática."/>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6"/>
    <x v="7"/>
    <s v="pendiente"/>
    <x v="7"/>
    <s v="CA"/>
    <x v="0"/>
    <x v="0"/>
    <x v="3"/>
    <s v="Contribuir al desarrollo integral de las mujers en su diversidad a través de la capacitación, formación y asistencia técnica en distintas temáticas sociales, económicas, políticas o de organización"/>
    <s v="P_6"/>
    <x v="8"/>
    <x v="8"/>
    <x v="17"/>
    <n v="72"/>
    <x v="63"/>
    <s v="CENTRAL"/>
    <s v="MONTES DE OCA"/>
    <s v="G_9"/>
    <x v="18"/>
    <n v="80"/>
    <s v="Febrero"/>
    <s v="Abril"/>
    <s v="Julio"/>
    <s v="Octubre"/>
    <s v="R_P6"/>
    <s v="1_Necesidad de articulación en cualquier proceso de capacitación."/>
    <s v="4 Cortes eléctricos o fallas informáticas que interrumpan la generación, captura, procesamiento y transmición de la comunicación e información"/>
    <s v="Coordinación con lideresas e instancias estratégicas para poder realizar las charlas."/>
    <s v="Diana Fuster, Seylin Navarro y Valeria Varas_x000a_Yensy Herrera"/>
    <s v="Incidencia, alianzas y construcción de capacidades en la sociedad civil"/>
    <s v="IS"/>
    <s v="35_x000a_35_x000a_35_x000a_4"/>
    <s v="40 tarjetas de recarga de internet de 5.000 colones"/>
    <n v="0"/>
    <n v="0"/>
    <s v="10204"/>
    <s v="Servicio de telecomunicaciones"/>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6"/>
    <x v="7"/>
    <s v="pendiente"/>
    <x v="7"/>
    <s v="CA"/>
    <x v="0"/>
    <x v="0"/>
    <x v="3"/>
    <s v="Contribuir al desarrollo integral de las mujers en su diversidad a través de la capacitación, formación y asistencia técnica en distintas temáticas sociales, económicas, políticas o de organización"/>
    <s v="P_6"/>
    <x v="8"/>
    <x v="8"/>
    <x v="18"/>
    <n v="16"/>
    <x v="64"/>
    <s v="CENTRAL"/>
    <s v="MONTES DE OCA"/>
    <s v="G_9"/>
    <x v="18"/>
    <n v="28"/>
    <s v="Febrero"/>
    <s v="Abril"/>
    <s v="Agosto"/>
    <s v="Octubre"/>
    <s v="R_P6"/>
    <s v="1_Necesidad de articulación en cualquier proceso de capacitación."/>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Solicitud análisis y toma de decisiones por parte de autoridades sobre virtualización institucional, así como, sobre los requerimientos básicos para las mujeres y funcionarias. Por ejemplo, tarjetas de recarga de internet para las mujeres que lo requieren para participar. Reiterar la necesidad de definir un proveedor que brinden hospedaje, alimentación y sala para esta actividad conforme las condiciones de esta población."/>
    <s v="Valeria Varas, Natalie Ramos, María Auxiliadora Castañeda y Diana Fuster"/>
    <s v="Incidencia, alianzas y construcción de capacidades en la sociedad civil"/>
    <s v="IS"/>
    <s v="30_x000a_5_x000a_10_x000a_10   "/>
    <s v="112 tarjetas de recarga de internet de 5.000 colones"/>
    <n v="500000"/>
    <n v="0"/>
    <s v="10204"/>
    <s v="Servicio de telecomunicaciones"/>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6"/>
    <x v="7"/>
    <s v="pendiente"/>
    <x v="7"/>
    <s v="CA"/>
    <x v="0"/>
    <x v="0"/>
    <x v="3"/>
    <s v="Contribuir al desarrollo integral de las mujers en su diversidad a través de la capacitación, formación y asistencia técnica en distintas temáticas sociales, económicas, políticas o de organización"/>
    <s v="P_6"/>
    <x v="8"/>
    <x v="8"/>
    <x v="0"/>
    <s v="Idem"/>
    <x v="64"/>
    <s v="CENTRAL"/>
    <s v="MONTES DE OCA"/>
    <s v="G_9"/>
    <x v="18"/>
    <s v="IDEM"/>
    <s v="Febrero"/>
    <s v="Abril"/>
    <s v="Agosto"/>
    <s v="Octubre"/>
    <s v="R_P6"/>
    <s v="1_Necesidad de articulación en cualquier proceso de capacitación."/>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Solicitud análisis y toma de decisiones por parte de autoridades sobre virtualización institucional, así como, sobre los requerimientos básicos para las mujeres y funcionarias. Por ejemplo, tarjetas de recarga de internet para las mujeres que lo requieren para participar. Reiterar la necesidad de definir un proveedor que brinden hospedaje, alimentación y sala para esta actividad conforme las condiciones de esta población."/>
    <s v="Valeria Varas, Natalie Ramos, María Auxiliadora Castañeda y Diana Fuster"/>
    <s v="Incidencia, alianzas y construcción de capacidades en la sociedad civil"/>
    <s v="IS"/>
    <s v="IDEM"/>
    <s v="Alojamiento, alimentación y salón de actividades para 28 mujeres indígenas, por cuatro días: 84 Desayunos, 164 refrigerios (28 el primer día en la tarde y 68 el segundo y el tercer día), 68 almuerzos, 84 cenas y de la licitación por demanda."/>
    <n v="0"/>
    <n v="1590181"/>
    <s v="10701"/>
    <s v="Actividades de capacitación"/>
    <x v="0"/>
    <m/>
    <n v="2021"/>
    <x v="47"/>
    <m/>
    <s v="Para cubrir los gastos vinculados con los procesos de capacitación en las diversas temáticas de interés para el INAMU, así como en la difusión de los derechos de las mujeres. Se incluyen los gastos inherentes a estos procesos tales como útiles, materiales, suministros, alimentación y las cuotas solicitadas por los dueños de locales por el uso de instalaciones para llevar la actividad."/>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6"/>
    <x v="7"/>
    <s v="pendiente"/>
    <x v="7"/>
    <s v="CA"/>
    <x v="0"/>
    <x v="0"/>
    <x v="3"/>
    <s v="Contribuir al desarrollo integral de las mujers en su diversidad a través de la capacitación, formación y asistencia técnica en distintas temáticas sociales, económicas, políticas o de organización"/>
    <s v="P_6"/>
    <x v="8"/>
    <x v="8"/>
    <x v="0"/>
    <s v="Idem"/>
    <x v="64"/>
    <s v="CENTRAL"/>
    <s v="MONTES DE OCA"/>
    <s v="G_9"/>
    <x v="18"/>
    <s v="IDEM"/>
    <s v="Febrero"/>
    <s v="Abril"/>
    <s v="Agosto"/>
    <s v="Octubre"/>
    <s v="R_P6"/>
    <s v="1_Necesidad de articulación en cualquier proceso de capacitación."/>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Solicitud análisis y toma de decisiones por parte de autoridades sobre virtualización institucional, así como, sobre los requerimientos básicos para las mujeres y funcionarias. Por ejemplo, tarjetas de recarga de internet para las mujeres que lo requieren para participar. Reiterar la necesidad de definir un proveedor que brinden hospedaje, alimentación y sala para esta actividad conforme las condiciones de esta población."/>
    <s v="Valeria Varas, Natalie Ramos, María Auxiliadora Castañeda y Diana Fuster"/>
    <s v="Incidencia, alianzas y construcción de capacidades en la sociedad civil"/>
    <s v="IS"/>
    <s v="IDEM"/>
    <s v="Hospedaje:  42 habitaciones dobles para 28 mujeres indígenas por tres noches"/>
    <n v="0"/>
    <n v="2100000"/>
    <s v="10701"/>
    <s v="Actividades de capacitación"/>
    <x v="0"/>
    <m/>
    <n v="2021"/>
    <x v="48"/>
    <m/>
    <s v="Para cubrir los gastos vinculados con los procesos de capacitación en las diversas temáticas de interés para el INAMU, así como en la difusión de los derechos de las mujeres. Se incluyen los gastos inherentes a estos procesos tales como útiles, materiales, suministros, alimentación y las cuotas solicitadas por los dueños de locales por el uso de instalaciones para llevar la actividad."/>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6"/>
    <x v="7"/>
    <s v="pendiente"/>
    <x v="7"/>
    <s v="CA"/>
    <x v="0"/>
    <x v="0"/>
    <x v="3"/>
    <s v="Contribuir al desarrollo integral de las mujers en su diversidad a través de la capacitación, formación y asistencia técnica en distintas temáticas sociales, económicas, políticas o de organización"/>
    <s v="P_6"/>
    <x v="8"/>
    <x v="8"/>
    <x v="0"/>
    <s v="Idem"/>
    <x v="64"/>
    <s v="CENTRAL"/>
    <s v="MONTES DE OCA"/>
    <s v="G_9"/>
    <x v="18"/>
    <s v="IDEM"/>
    <s v="Febrero"/>
    <s v="Abril"/>
    <s v="Agosto"/>
    <s v="Octubre"/>
    <s v="R_P6"/>
    <s v="1_Necesidad de articulación en cualquier proceso de capacitación."/>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Solicitud análisis y toma de decisiones por parte de autoridades sobre virtualización institucional, así como, sobre los requerimientos básicos para las mujeres y funcionarias. Por ejemplo, tarjetas de recarga de internet para las mujeres que lo requieren para participar. Reiterar la necesidad de definir un proveedor que brinden hospedaje, alimentación y sala para esta actividad conforme las condiciones de esta población."/>
    <s v="Valeria Varas, Natalie Ramos, María Auxiliadora Castañeda y Diana Fuster"/>
    <s v="Incidencia, alianzas y construcción de capacidades en la sociedad civil"/>
    <s v="IS"/>
    <s v="IDEM"/>
    <s v="Viáticos de transporte y alimentación en tránsito para las indígenas desdes sus comunidades a San José"/>
    <n v="0"/>
    <n v="1900000"/>
    <s v="10701"/>
    <s v="Actividades de capacitación"/>
    <x v="0"/>
    <m/>
    <n v="2021"/>
    <x v="49"/>
    <m/>
    <s v="Para cubrir los gastos vinculados con los procesos de capacitación en las diversas temáticas de interés para el INAMU, así como en la difusión de los derechos de las mujeres. Se incluyen los gastos inherentes a estos procesos tales como útiles, materiales, suministros, alimentación y las cuotas solicitadas por los dueños de locales por el uso de instalaciones para llevar la actividad."/>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6"/>
    <x v="7"/>
    <s v="pendiente"/>
    <x v="7"/>
    <s v="CA"/>
    <x v="0"/>
    <x v="0"/>
    <x v="3"/>
    <s v="Contribuir al desarrollo integral de las mujers en su diversidad a través de la capacitación, formación y asistencia técnica en distintas temáticas sociales, económicas, políticas o de organización"/>
    <s v="P_6"/>
    <x v="8"/>
    <x v="8"/>
    <x v="15"/>
    <n v="0"/>
    <x v="65"/>
    <s v="CENTRAL"/>
    <s v="MONTES DE OCA"/>
    <s v="G_9"/>
    <x v="18"/>
    <n v="15"/>
    <s v="N/A"/>
    <s v="N/A"/>
    <s v="Setiembre"/>
    <s v="N/A"/>
    <s v="R_P6"/>
    <s v="1_Necesidad de articulación en cualquier proceso de capacitación."/>
    <s v="4 Cortes eléctricos o fallas informáticas que interrumpan la generación, captura, procesamiento y transmición de la comunicación e información"/>
    <s v="Solicitud análisis y toma de decisiones por parte de autoridades sobre virtualización institucional, así como, sobre los requerimientos básicos para las mujeres y funcionarias. Por ejemplo, tarjetas de recarga de internet para las mujeres que lo requieren para participar. "/>
    <s v="Valeria Varas, Natalie Ramos"/>
    <s v="Incidencia, alianzas y construcción de capacidades en la sociedad civil"/>
    <s v="IS"/>
    <s v="20_x000a_3"/>
    <s v="15 tarjetas de recarga de internet de 5.000 colones"/>
    <n v="0"/>
    <n v="0"/>
    <s v="10204"/>
    <s v="Servicio de telecomunicaciones"/>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6"/>
    <x v="7"/>
    <s v="pendiente"/>
    <x v="7"/>
    <s v="CA"/>
    <x v="0"/>
    <x v="0"/>
    <x v="3"/>
    <s v="Contribuir al desarrollo integral de las mujers en su diversidad a través de la capacitación, formación y asistencia técnica en distintas temáticas sociales, económicas, políticas o de organización"/>
    <s v="P_6"/>
    <x v="8"/>
    <x v="8"/>
    <x v="15"/>
    <n v="0"/>
    <x v="66"/>
    <s v="CENTRAL"/>
    <s v="MONTES DE OCA"/>
    <s v="G_9"/>
    <x v="18"/>
    <n v="15"/>
    <s v="N/A"/>
    <s v="Junio"/>
    <s v="N/A"/>
    <s v="N/A"/>
    <s v="R_P6"/>
    <s v="1_Necesidad de articulación en cualquier proceso de capacitación."/>
    <s v="4 Cortes eléctricos o fallas informáticas que interrumpan la generación, captura, procesamiento y transmición de la comunicación e información"/>
    <s v="Solicitud análisis y toma de decisiones por parte de autoridades sobre virtualización institucional, así como, sobre los requerimientos básicos para las mujeres y funcionarias. Por ejemplo, tarjetas de recarga de internet para las mujeres que lo requieren para participar. "/>
    <s v="Valeria Varas y Diana Fuster"/>
    <s v="Incidencia, alianzas y construcción de capacidades en la sociedad civil"/>
    <s v="IS"/>
    <s v="10_x000a_5"/>
    <s v="15 tarjetas de recarga de internet de 5.000 colones"/>
    <n v="0"/>
    <n v="0"/>
    <s v="10204"/>
    <s v="Servicio de telecomunicaciones"/>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6"/>
    <x v="7"/>
    <s v="pendiente"/>
    <x v="7"/>
    <s v="CA"/>
    <x v="0"/>
    <x v="0"/>
    <x v="3"/>
    <s v="Contribuir al desarrollo integral de las mujers en su diversidad a través de la capacitación, formación y asistencia técnica en distintas temáticas sociales, económicas, políticas o de organización"/>
    <s v="P_6"/>
    <x v="8"/>
    <x v="8"/>
    <x v="15"/>
    <n v="0"/>
    <x v="67"/>
    <s v="CENTRAL"/>
    <s v="MONTES DE OCA"/>
    <s v="G_9"/>
    <x v="18"/>
    <n v="15"/>
    <s v="N/A"/>
    <s v="Junio"/>
    <s v="Setiembre"/>
    <s v="N/A"/>
    <s v="R_P6"/>
    <s v="1_Necesidad de articulación en cualquier proceso de capacitación."/>
    <s v="4 Cortes eléctricos o fallas informáticas que interrumpan la generación, captura, procesamiento y transmición de la comunicación e información"/>
    <s v="Solicitud análisis y toma de decisiones por parte de autoridades sobre virtualización institucional, así como, sobre los requerimientos básicos para las mujeres y funcionarias. Por ejemplo, tarjetas de recarga de internet para las mujeres que lo requieren para participar. "/>
    <s v="Valeria Varas y Diana Fuster"/>
    <s v="Incidencia, alianzas y construcción de capacidades en la sociedad civil"/>
    <s v="IS"/>
    <n v="5"/>
    <s v="15 tarjetas de recarga de internet de 5.000 colones"/>
    <n v="0"/>
    <n v="0"/>
    <s v="10204"/>
    <s v="Servicio de telecomunicaciones"/>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6"/>
    <x v="7"/>
    <s v="pendiente"/>
    <x v="7"/>
    <s v="CA"/>
    <x v="0"/>
    <x v="0"/>
    <x v="3"/>
    <s v="Contribuir al desarrollo integral de las mujers en su diversidad a través de la capacitación, formación y asistencia técnica en distintas temáticas sociales, económicas, políticas o de organización"/>
    <s v="P_6"/>
    <x v="8"/>
    <x v="8"/>
    <x v="19"/>
    <n v="35"/>
    <x v="68"/>
    <s v="HUETAR_CARIBE"/>
    <s v="LIMÓN"/>
    <s v="G_9"/>
    <x v="18"/>
    <n v="35"/>
    <s v="Febrero"/>
    <s v="Junio"/>
    <s v="Setiembre"/>
    <s v="Octubre"/>
    <s v="R_P6"/>
    <s v="1_Necesidad de articulación en cualquier proceso de capacitación."/>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ealización en un cantón cercano a la mayoría de las mujeres."/>
    <s v="Diana Fuster, Valeria Varias, María Auxiliadora Castañeda y Unidad Regional Huetar Caribe"/>
    <s v="Incidencia, alianzas y construcción de capacidades en la sociedad civil"/>
    <s v="IS"/>
    <s v="30_x000a_10_x000a_10_x000a_10"/>
    <s v="35 refrigerios mañana, 35 almuerzos y 35 refrigerios tarde."/>
    <n v="0"/>
    <n v="435445"/>
    <s v="10701"/>
    <s v="Actividades de capacitación"/>
    <x v="0"/>
    <m/>
    <n v="2021"/>
    <x v="50"/>
    <m/>
    <s v="Para cubrir los gastos vinculados con los procesos de capacitación en las diversas temáticas de interés para el INAMU, así como en la difusión de los derechos de las mujeres. Se incluyen los gastos inherentes a estos procesos tales como útiles, materiales, suministros, alimentación y las cuotas solicitadas por los dueños de locales por el uso de instalaciones para llevar la actividad."/>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6"/>
    <x v="7"/>
    <s v="pendiente"/>
    <x v="7"/>
    <s v="CA"/>
    <x v="0"/>
    <x v="0"/>
    <x v="3"/>
    <s v="Contribuir al desarrollo integral de las mujers en su diversidad a través de la capacitación, formación y asistencia técnica en distintas temáticas sociales, económicas, políticas o de organización"/>
    <s v="P_6"/>
    <x v="8"/>
    <x v="8"/>
    <x v="0"/>
    <s v="Idem"/>
    <x v="69"/>
    <s v="HUETAR_CARIBE"/>
    <s v="LIMÓN"/>
    <s v="G_9"/>
    <x v="18"/>
    <s v="IDEM"/>
    <s v="Febrero"/>
    <s v="Junio"/>
    <s v="Setiembre"/>
    <s v="Octubre"/>
    <s v="R_P6"/>
    <s v="1_Necesidad de articulación en cualquier proceso de capacitación."/>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ealización en un cantón cercano a la mayoría de las mujeres."/>
    <s v="Diana Fuster, Valeria Varias, María Auxiliadora Castañeda y Unidad Regional Huetar Caribe"/>
    <s v="Incidencia, alianzas y construcción de capacidades en la sociedad civil"/>
    <s v="IS"/>
    <s v="IDEM"/>
    <s v="Salón para 50 personas para respetar el distanciamiento fìsico."/>
    <n v="0"/>
    <n v="160000"/>
    <s v="10701"/>
    <s v="Actividades de capacitación"/>
    <x v="0"/>
    <m/>
    <n v="2021"/>
    <x v="51"/>
    <m/>
    <s v="Para cubrir los gastos vinculados con los procesos de capacitación en las diversas temáticas de interés para el INAMU, así como en la difusión de los derechos de las mujeres. Se incluyen los gastos inherentes a estos procesos tales como útiles, materiales, suministros, alimentación y las cuotas solicitadas por los dueños de locales por el uso de instalaciones para llevar la actividad."/>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6"/>
    <x v="7"/>
    <s v="pendiente"/>
    <x v="7"/>
    <s v="CA"/>
    <x v="0"/>
    <x v="0"/>
    <x v="3"/>
    <s v="Contribuir al desarrollo integral de las mujers en su diversidad a través de la capacitación, formación y asistencia técnica en distintas temáticas sociales, económicas, políticas o de organización"/>
    <s v="P_6"/>
    <x v="8"/>
    <x v="8"/>
    <x v="0"/>
    <s v="Idem"/>
    <x v="69"/>
    <s v="HUETAR_CARIBE"/>
    <s v="LIMÓN"/>
    <s v="G_9"/>
    <x v="18"/>
    <s v="IDEM"/>
    <s v="Febrero"/>
    <s v="Junio"/>
    <s v="Setiembre"/>
    <s v="Octubre"/>
    <s v="R_P6"/>
    <s v="1_Necesidad de articulación en cualquier proceso de capacitación."/>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ealización en un cantón cercano a la mayoría de las mujeres."/>
    <s v="Diana Fuster, Valeria Varias, María Auxiliadora Castañeda y Unidad Regional Huetar Caribe"/>
    <s v="Incidencia, alianzas y construcción de capacidades en la sociedad civil"/>
    <s v="IS"/>
    <s v="IDEM"/>
    <s v="Hospedaje para 10 personas por 2  noches en el cantón de Limón."/>
    <n v="0"/>
    <n v="480000"/>
    <s v="10701"/>
    <s v="Actividades de capacitación"/>
    <x v="0"/>
    <m/>
    <n v="2021"/>
    <x v="52"/>
    <m/>
    <s v="Para cubrir los gastos vinculados con los procesos de capacitación en las diversas temáticas de interés para el INAMU, así como en la difusión de los derechos de las mujeres. Se incluyen los gastos inherentes a estos procesos tales como útiles, materiales, suministros, alimentación y las cuotas solicitadas por los dueños de locales por el uso de instalaciones para llevar la actividad."/>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6"/>
    <x v="7"/>
    <s v="pendiente"/>
    <x v="7"/>
    <s v="CA"/>
    <x v="0"/>
    <x v="0"/>
    <x v="3"/>
    <s v="Contribuir al desarrollo integral de las mujers en su diversidad a través de la capacitación, formación y asistencia técnica en distintas temáticas sociales, económicas, políticas o de organización"/>
    <s v="P_6"/>
    <x v="8"/>
    <x v="8"/>
    <x v="0"/>
    <s v="Idem"/>
    <x v="69"/>
    <s v="HUETAR_CARIBE"/>
    <s v="LIMÓN"/>
    <s v="G_9"/>
    <x v="18"/>
    <s v="IDEM"/>
    <s v="Febrero"/>
    <s v="Junio"/>
    <s v="Setiembre"/>
    <s v="Octubre"/>
    <s v="R_P6"/>
    <s v="1_Necesidad de articulación en cualquier proceso de capacitación."/>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ealización en un cantón cercano a la mayoría de las mujeres."/>
    <s v="Diana Fuster, Valeria Varias, María Auxiliadora Castañeda y Unidad Regional Huetar Caribe"/>
    <s v="Incidencia, alianzas y construcción de capacidades en la sociedad civil"/>
    <s v="IS"/>
    <s v="IDEM"/>
    <s v="Viáticos de transporte y alimentaciò`n en tránsito  para las afordescendientes desdes sus comunidades a Limón"/>
    <n v="0"/>
    <n v="300000"/>
    <s v="10701"/>
    <s v="Actividades de capacitación"/>
    <x v="0"/>
    <m/>
    <n v="2021"/>
    <x v="53"/>
    <m/>
    <s v="Para cubrir los gastos vinculados con los procesos de capacitación en las diversas temáticas de interés para el INAMU, así como en la difusión de los derechos de las mujeres. Se incluyen los gastos inherentes a estos procesos tales como útiles, materiales, suministros, alimentación y las cuotas solicitadas por los dueños de locales por el uso de instalaciones para llevar la actividad."/>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6"/>
    <x v="7"/>
    <s v="pendiente"/>
    <x v="7"/>
    <s v="CA"/>
    <x v="0"/>
    <x v="0"/>
    <x v="3"/>
    <s v="Contribuir al desarrollo integral de las mujers en su diversidad a través de la capacitación, formación y asistencia técnica en distintas temáticas sociales, económicas, políticas o de organización"/>
    <s v="P_6"/>
    <x v="8"/>
    <x v="8"/>
    <x v="0"/>
    <s v="Idem"/>
    <x v="69"/>
    <s v="HUETAR_CARIBE"/>
    <s v="LIMÓN"/>
    <s v="G_9"/>
    <x v="18"/>
    <s v="IDEM"/>
    <s v="Febrero"/>
    <s v="Junio"/>
    <s v="Setiembre"/>
    <s v="Octubre"/>
    <s v="R_P6"/>
    <s v="1_Necesidad de articulación en cualquier proceso de capacitación."/>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ealización en un cantón cercano a la mayoría de las mujeres."/>
    <s v="Diana Fuster, Valeria Varias, María Auxiliadora Castañeda y Unidad Regional Huetar Caribe"/>
    <s v="Incidencia, alianzas y construcción de capacidades en la sociedad civil"/>
    <s v="IS"/>
    <s v="IDEM"/>
    <s v="25 tarjetas de recarga de internet de 5.000 colones"/>
    <n v="0"/>
    <n v="0"/>
    <s v="10204"/>
    <s v="Servicio de telecomunicaciones"/>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6"/>
    <x v="7"/>
    <s v="pendiente"/>
    <x v="7"/>
    <s v="CA"/>
    <x v="0"/>
    <x v="0"/>
    <x v="3"/>
    <s v="Contribuir al desarrollo integral de las mujers en su diversidad a través de la capacitación, formación y asistencia técnica en distintas temáticas sociales, económicas, políticas o de organización"/>
    <s v="P_6"/>
    <x v="8"/>
    <x v="8"/>
    <x v="0"/>
    <s v="Idem"/>
    <x v="69"/>
    <s v="HUETAR_CARIBE"/>
    <s v="LIMÓN"/>
    <s v="G_9"/>
    <x v="18"/>
    <s v="IDEM"/>
    <s v="Febrero"/>
    <s v="Junio"/>
    <s v="Setiembre"/>
    <s v="Octubre"/>
    <s v="R_P6"/>
    <s v="1_Necesidad de articulación en cualquier proceso de capacitación."/>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ealización en un cantón cercano a la mayoría de las mujeres."/>
    <s v="Diana Fuster, Valeria Varias, María Auxiliadora Castañeda y Unidad Regional Huetar Caribe"/>
    <s v="Incidencia, alianzas y construcción de capacidades en la sociedad civil"/>
    <s v="IS"/>
    <s v="IDEM"/>
    <s v="Viáticos funcionarias"/>
    <n v="0"/>
    <n v="300000"/>
    <s v="10502"/>
    <s v="Viáticos dentro del país"/>
    <x v="0"/>
    <m/>
    <n v="2021"/>
    <x v="53"/>
    <m/>
    <s v="Para cubrir gastos de hospedaje, alimentación y otros gastos menores a personas funcionarias y personas ajenas de la institución, participantes de las actividades convocadas por el INAMU.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6"/>
    <x v="7"/>
    <s v="pendiente"/>
    <x v="7"/>
    <s v="CA"/>
    <x v="0"/>
    <x v="0"/>
    <x v="3"/>
    <s v="Contribuir al desarrollo integral de las mujers en su diversidad a través de la capacitación, formación y asistencia técnica en distintas temáticas sociales, económicas, políticas o de organización"/>
    <s v="P_6"/>
    <x v="8"/>
    <x v="8"/>
    <x v="0"/>
    <s v="Idem"/>
    <x v="63"/>
    <s v="CENTRAL"/>
    <s v="MONTES DE OCA"/>
    <s v="G_9"/>
    <x v="18"/>
    <s v="IDEM"/>
    <s v="Marzo"/>
    <s v="Mayo"/>
    <s v="Setiembre"/>
    <s v="Noviembre"/>
    <s v="R_P6"/>
    <s v="1_Necesidad de articulación en cualquier proceso de capacitación."/>
    <s v="4 Cortes eléctricos o fallas informáticas que interrumpan la generación, captura, procesamiento y transmición de la comunicación e información"/>
    <s v="Monitoreo"/>
    <s v="Diana Fuster, Seylin Navarro y Valeria Varas"/>
    <s v="Incidencia, alianzas y construcción de capacidades en la sociedad civil"/>
    <s v="IS"/>
    <s v="IDEM"/>
    <s v="7 infografías digitales con uso y recorte de imágenes y fotografías, así como, su ciclación en Facebook, Instagram, correo electrónico y WhatsApp. Inscrito en Unidad de Comunicación."/>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6"/>
    <x v="7"/>
    <s v="pendiente"/>
    <x v="7"/>
    <s v="CA"/>
    <x v="0"/>
    <x v="0"/>
    <x v="3"/>
    <s v="Contribuir al desarrollo integral de las mujers en su diversidad a través de la capacitación, formación y asistencia técnica en distintas temáticas sociales, económicas, políticas o de organización"/>
    <s v="P_6"/>
    <x v="8"/>
    <x v="8"/>
    <x v="16"/>
    <n v="0"/>
    <x v="70"/>
    <s v="CENTRAL"/>
    <s v="MONTES DE OCA"/>
    <s v="G_9"/>
    <x v="18"/>
    <n v="40"/>
    <s v="Marzo"/>
    <s v="Abril"/>
    <s v="N/A"/>
    <s v="N/A"/>
    <s v="R_P6"/>
    <s v="1_Necesidad de articulación en cualquier proceso de capacitación."/>
    <s v="4 Cortes eléctricos o fallas informáticas que interrumpan la generación, captura, procesamiento y transmición de la comunicación e información"/>
    <s v="Capacitación al personal sobre capacitaciones virtuales."/>
    <s v="Juliana Sibaja,_x000a_María Auxiliadora Castañeda_x000a_Yensy Herrera"/>
    <s v="Incidencia, alianzas y construcción de capacidades en la sociedad civil"/>
    <s v="IS"/>
    <s v="40_x000a_10_x000a_15"/>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6"/>
    <x v="7"/>
    <s v="pendiente"/>
    <x v="7"/>
    <s v="CA"/>
    <x v="0"/>
    <x v="0"/>
    <x v="3"/>
    <s v="Contribuir al desarrollo integral de las mujers en su diversidad a través de la capacitación, formación y asistencia técnica en distintas temáticas sociales, económicas, políticas o de organización"/>
    <s v="P_6"/>
    <x v="8"/>
    <x v="8"/>
    <x v="14"/>
    <n v="0"/>
    <x v="71"/>
    <s v="CENTRAL"/>
    <s v="MONTES DE OCA"/>
    <s v="G_9"/>
    <x v="18"/>
    <n v="20"/>
    <s v="N/A"/>
    <s v="Junio"/>
    <s v="N/A"/>
    <s v="N/A"/>
    <s v="R_P6"/>
    <s v="1_Necesidad de articulación en cualquier proceso de capacitación."/>
    <s v="4 Cortes eléctricos o fallas informáticas que interrumpan la generación, captura, procesamiento y transmición de la comunicación e información"/>
    <s v="Capacitación al personal sobre capacitaciones virtuales."/>
    <s v="Juliana Sibaja, Natalie Ramos, María Auxiliadora Castañeda,_x000a_Yensy Herrera"/>
    <s v="Incidencia, alianzas y construcción de capacidades en la sociedad civil"/>
    <s v="IS"/>
    <s v="25_x000a_15_x000a_15_x000a_15"/>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6"/>
    <x v="7"/>
    <s v="pendiente"/>
    <x v="7"/>
    <s v="CA"/>
    <x v="0"/>
    <x v="0"/>
    <x v="3"/>
    <s v="Contribuir al desarrollo integral de las mujers en su diversidad a través de la capacitación, formación y asistencia técnica en distintas temáticas sociales, económicas, políticas o de organización"/>
    <s v="P_6"/>
    <x v="8"/>
    <x v="8"/>
    <x v="14"/>
    <n v="0"/>
    <x v="72"/>
    <s v="CENTRAL"/>
    <s v="MONTES DE OCA"/>
    <s v="G_9"/>
    <x v="18"/>
    <n v="20"/>
    <s v="N/A"/>
    <s v="N/A"/>
    <s v="N/A"/>
    <s v="Octubre"/>
    <s v="R_P6"/>
    <s v="1_Necesidad de articulación en cualquier proceso de capacitación."/>
    <s v="4 Cortes eléctricos o fallas informáticas que interrumpan la generación, captura, procesamiento y transmición de la comunicación e información"/>
    <s v="Capacitación al personal sobre capacitaciones virtuales."/>
    <s v="Juliana Sibaja, Natalie Ramos, María Auxiliadora Castañeda,_x000a_Yensy Herrera"/>
    <s v="Incidencia, alianzas y construcción de capacidades en la sociedad civil"/>
    <s v="IS"/>
    <s v="20_x000a_15_x000a_15_x000a_15 "/>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6"/>
    <x v="7"/>
    <s v="pendiente"/>
    <x v="7"/>
    <s v="CA"/>
    <x v="0"/>
    <x v="0"/>
    <x v="3"/>
    <s v="Contribuir al desarrollo integral de las mujers en su diversidad a través de la capacitación, formación y asistencia técnica en distintas temáticas sociales, económicas, políticas o de organización"/>
    <s v="P_6"/>
    <x v="8"/>
    <x v="8"/>
    <x v="5"/>
    <s v="FALTA"/>
    <x v="73"/>
    <s v="CENTRAL"/>
    <s v="MONTES DE OCA"/>
    <s v="G_9"/>
    <x v="18"/>
    <n v="25"/>
    <s v="N/A"/>
    <s v="N/A"/>
    <s v="N/A"/>
    <s v="Noviembre"/>
    <s v="R_P6"/>
    <s v="1_Necesidad de articulación en cualquier proceso de capacitación."/>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Tomar todas las previsiones posibles."/>
    <s v="Juliana Sibaja, Natalie Ramos, María Auxiliadora Castañeda,_x000a_Yensy Herrera"/>
    <s v="Incidencia, alianzas y construcción de capacidades en la sociedad civil"/>
    <s v="IS"/>
    <s v="30_x000a_7_x000a_15_x000a_25"/>
    <s v="Refrigerios para 35 personas"/>
    <n v="0"/>
    <n v="129000"/>
    <s v="10701"/>
    <s v="Actividades de capacitación"/>
    <x v="0"/>
    <m/>
    <n v="2021"/>
    <x v="54"/>
    <m/>
    <s v="Para cubrir los gastos vinculados con los procesos de capacitación en las diversas temáticas de interés para el INAMU, así como en la difusión de los derechos de las mujeres. Se incluyen los gastos inherentes a estos procesos tales como útiles, materiales, suministros, alimentación y las cuotas solicitadas por los dueños de locales por el uso de instalaciones para llevar la actividad."/>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6"/>
    <x v="7"/>
    <s v="pendiente"/>
    <x v="7"/>
    <s v="CA"/>
    <x v="0"/>
    <x v="0"/>
    <x v="3"/>
    <s v="Contribuir al desarrollo integral de las mujers en su diversidad a través de la capacitación, formación y asistencia técnica en distintas temáticas sociales, económicas, políticas o de organización"/>
    <s v="P_6"/>
    <x v="8"/>
    <x v="8"/>
    <x v="17"/>
    <n v="80"/>
    <x v="56"/>
    <s v="CENTRAL"/>
    <s v="MONTES DE OCA"/>
    <s v="G_9"/>
    <x v="16"/>
    <n v="80"/>
    <s v="N/A"/>
    <s v="Mayo"/>
    <s v="Julio"/>
    <s v="N/A"/>
    <s v="R_P6"/>
    <s v="1_Necesidad de articulación en cualquier proceso de capacitación."/>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Tomar todas las previsiones posibles."/>
    <s v="Natalie Ramos"/>
    <s v="Incidencia, alianzas y construcción de capacidades en la sociedad civil"/>
    <s v="IS"/>
    <n v="50"/>
    <s v="Refrigerio para 80 personas"/>
    <n v="0"/>
    <n v="295000"/>
    <s v="10701"/>
    <s v="Actividades de capacitación"/>
    <x v="0"/>
    <m/>
    <n v="2021"/>
    <x v="55"/>
    <m/>
    <s v="Para cubrir los gastos vinculados con los procesos de capacitación en las diversas temáticas de interés para el INAMU, así como en la difusión de los derechos de las mujeres. Se incluyen los gastos inherentes a estos procesos tales como útiles, materiales, suministros, alimentación y las cuotas solicitadas por los dueños de locales por el uso de instalaciones para llevar la actividad."/>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7"/>
    <x v="8"/>
    <s v="316_x000a_(en cuatro años)"/>
    <x v="7"/>
    <s v="CA"/>
    <x v="2"/>
    <x v="2"/>
    <x v="7"/>
    <s v="Implementar las estrategias para la incidencia política, en el sector privado y sociedad civil, para la igualdad efectiva y la prevención de la violencia contra las mujeres"/>
    <s v="P_10"/>
    <x v="9"/>
    <x v="9"/>
    <x v="20"/>
    <n v="30"/>
    <x v="74"/>
    <s v="CENTRAL"/>
    <s v="MONTES DE OCA"/>
    <s v="G_20"/>
    <x v="17"/>
    <n v="15"/>
    <s v="Marzo"/>
    <s v="Abril"/>
    <s v="N/A"/>
    <s v="N/A"/>
    <s v="R_P10"/>
    <s v="2_Resistencia político-técnica y barreras (desconocimiento, desarticulación) de las jerarquías instucionales que dificultan/limitan el  abordaje hacia el cierre de brechas de género. "/>
    <s v="4 Cortes eléctricos o fallas informáticas que interrumpan la generación, captura, procesamiento y transmición de la comunicación e información"/>
    <s v="Capacitación al personal sobre capacitaciones virtuales."/>
    <s v="Juliana Sibaja,_x000a_María Auxiliadora Castañeda_x000a_Yensy Herrera"/>
    <s v="Incidencia, alianzas y construcción de capacidades en la sociedad civil"/>
    <s v="IS"/>
    <s v="IDEM"/>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7"/>
    <x v="8"/>
    <s v="316_x000a_(en cuatro años)"/>
    <x v="7"/>
    <s v="CA"/>
    <x v="2"/>
    <x v="2"/>
    <x v="7"/>
    <s v="Implementar las estrategias para la incidencia política, en el sector privado y sociedad civil, para la igualdad efectiva y la prevención de la violencia contra las mujeres"/>
    <s v="P_10"/>
    <x v="9"/>
    <x v="9"/>
    <x v="0"/>
    <s v="Idem"/>
    <x v="75"/>
    <s v="CENTRAL"/>
    <s v="MONTES DE OCA"/>
    <s v="G_20"/>
    <x v="17"/>
    <n v="6"/>
    <s v="Permanente"/>
    <s v="Permanente"/>
    <s v="Permanente"/>
    <s v="Permanente"/>
    <s v="R_P10"/>
    <s v="2_Resistencia político-técnica y barreras (desconocimiento, desarticulación) de las jerarquías instucionales que dificultan/limitan el  abordaje hacia el cierre de brechas de género. "/>
    <s v="4 Cortes eléctricos o fallas informáticas que interrumpan la generación, captura, procesamiento y transmición de la comunicación e información"/>
    <s v="Capacitación al personal sobre capacitaciones virtuales."/>
    <s v="Juliana Sibaja, Viviana Retana, María Auxiliadora Castañeda, Yensy Herrera."/>
    <s v="Incidencia, alianzas y construcción de capacidades en la sociedad civil"/>
    <s v="IS"/>
    <s v="20_x000a_10_x000a_15_x000a_30"/>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7"/>
    <x v="8"/>
    <s v="316_x000a_(en cuatro años)"/>
    <x v="7"/>
    <s v="CA"/>
    <x v="2"/>
    <x v="2"/>
    <x v="7"/>
    <s v="Implementar las estrategias para la incidencia política, en el sector privado y sociedad civil, para la igualdad efectiva y la prevención de la violencia contra las mujeres"/>
    <s v="P_10"/>
    <x v="9"/>
    <x v="9"/>
    <x v="0"/>
    <s v="Idem"/>
    <x v="76"/>
    <s v="CENTRAL"/>
    <s v="MONTES DE OCA"/>
    <s v="G_20"/>
    <x v="17"/>
    <n v="35"/>
    <s v="N/A"/>
    <s v="N/A"/>
    <s v="Setiembre"/>
    <s v="N/A"/>
    <s v="R_P10"/>
    <s v="2_Resistencia político-técnica y barreras (desconocimiento, desarticulación) de las jerarquías instucionales que dificultan/limitan el  abordaje hacia el cierre de brechas de género. "/>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Tomar todas las previsiones posibles."/>
    <s v="Viviana Retana, Yensy Herrera"/>
    <s v="Incidencia, alianzas y construcción de capacidades en la sociedad civil"/>
    <s v="IS"/>
    <n v="15"/>
    <s v="Refrigerio para 35 mujeres"/>
    <n v="0"/>
    <n v="130000"/>
    <s v="10701"/>
    <s v="Actividades de capacitación"/>
    <x v="0"/>
    <m/>
    <n v="2021"/>
    <x v="56"/>
    <m/>
    <s v="Para cubrir los gastos vinculados con los procesos de capacitación en las diversas temáticas de interés para el INAMU, así como en la difusión de los derechos de las mujeres. Se incluyen los gastos inherentes a estos procesos tales como útiles, materiales, suministros, alimentación y las cuotas solicitadas por los dueños de locales por el uso de instalaciones para llevar la actividad."/>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7"/>
    <x v="8"/>
    <s v="316_x000a_(en cuatro años)"/>
    <x v="7"/>
    <s v="CA"/>
    <x v="2"/>
    <x v="2"/>
    <x v="7"/>
    <s v="Implementar las estrategias para la incidencia política, en el sector privado y sociedad civil, para la igualdad efectiva y la prevención de la violencia contra las mujeres"/>
    <s v="P_10"/>
    <x v="9"/>
    <x v="9"/>
    <x v="0"/>
    <s v="Idem"/>
    <x v="77"/>
    <s v="CENTRAL"/>
    <s v="MONTES DE OCA"/>
    <s v="G_20"/>
    <x v="17"/>
    <n v="24"/>
    <s v="Marzo"/>
    <s v="N/A"/>
    <s v="Julio"/>
    <s v="Diciembre"/>
    <s v="R_P10"/>
    <s v="FALT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Se le ha brindado la recomendación al Foro de:_x000a_Revisar conjuntamente el Reglamento de creación y funcionamiento._x000a_Elaborar un Plan de acción a largo plazo con acciones de coordinaicón interna del Foro y con acciones de coordinación con las distintas instancias del INAMU."/>
    <s v="Acciones del Foro Autónomo con el apoyo y seguimiento de:_x000a_Natalie Ramos Chacón_x000a_María Auxiliadora Castañeda Casco_x000a_"/>
    <s v="Incidencia, alianzas y construcción de capacidades en la sociedad civil"/>
    <s v="IS"/>
    <s v="15_x000a_11_x000a_"/>
    <s v="Alimentación por demanda_x000a_Desayunos 105_x000a_Almuerzos 105"/>
    <n v="0"/>
    <n v="1000000"/>
    <s v="10701"/>
    <s v="Actividades de capacitación"/>
    <x v="0"/>
    <m/>
    <n v="2021"/>
    <x v="17"/>
    <m/>
    <s v="Para cubrir los gastos vinculados con los procesos de capacitación en las diversas temáticas de interés para el INAMU, así como en la difusión de los derechos de las mujeres. Se incluyen los gastos inherentes a estos procesos tales como útiles, materiales, suministros, alimentación y las cuotas solicitadas por los dueños de locales por el uso de instalaciones para llevar la actividad."/>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7"/>
    <x v="8"/>
    <s v="316_x000a_(en cuatro años)"/>
    <x v="7"/>
    <s v="CA"/>
    <x v="2"/>
    <x v="2"/>
    <x v="7"/>
    <s v="Implementar las estrategias para la incidencia política, en el sector privado y sociedad civil, para la igualdad efectiva y la prevención de la violencia contra las mujeres"/>
    <s v="P_10"/>
    <x v="9"/>
    <x v="9"/>
    <x v="0"/>
    <s v="Idem"/>
    <x v="77"/>
    <s v="CENTRAL"/>
    <s v="MONTES DE OCA"/>
    <s v="G_20"/>
    <x v="17"/>
    <s v="IDEM"/>
    <s v="Marzo"/>
    <s v="N/A"/>
    <s v="Julio"/>
    <s v="Diciembre"/>
    <s v="R_P10"/>
    <s v="FALT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Se le ha brindado la recomendación al Foro de:_x000a_Revisar conjuntamente el Reglamento de creación y funcionamiento._x000a_Elaborar un Plan de acción a largo plazo con acciones de coordinaicón interna del Foro y con acciones de coordinación con las distintas instancias del INAMU."/>
    <s v="Acciones del Foro Autónomo con el apoyo y seguimiento de:_x000a_Natalie Ramos Chacón_x000a_María Auxiliadora Castañeda Casco_x000a_"/>
    <s v="Incidencia, alianzas y construcción de capacidades en la sociedad civil"/>
    <s v="IS"/>
    <s v="14_x000a_10_x000a_"/>
    <s v="Pago directo de alimentación en tránsito, transporte y hospedaje conforme Reglamento a usuarias."/>
    <n v="0"/>
    <n v="3500000"/>
    <s v="10701"/>
    <s v="Actividades de capacitación"/>
    <x v="0"/>
    <m/>
    <n v="2021"/>
    <x v="10"/>
    <m/>
    <s v="Para cubrir los gastos vinculados con los procesos de capacitación en las diversas temáticas de interés para el INAMU, así como en la difusión de los derechos de las mujeres. Se incluyen los gastos inherentes a estos procesos tales como útiles, materiales, suministros, alimentación y las cuotas solicitadas por los dueños de locales por el uso de instalaciones para llevar la actividad."/>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7"/>
    <x v="8"/>
    <s v="316_x000a_(en cuatro años)"/>
    <x v="7"/>
    <s v="CA"/>
    <x v="2"/>
    <x v="2"/>
    <x v="7"/>
    <s v="Implementar las estrategias para la incidencia política, en el sector privado y sociedad civil, para la igualdad efectiva y la prevención de la violencia contra las mujeres"/>
    <s v="P_10"/>
    <x v="9"/>
    <x v="9"/>
    <x v="0"/>
    <s v="Idem"/>
    <x v="78"/>
    <s v="CENTRAL"/>
    <s v="MONTES DE OCA"/>
    <s v="G_20"/>
    <x v="17"/>
    <s v="IDEM"/>
    <s v="Marzo"/>
    <s v="N/A"/>
    <s v="Setiembre"/>
    <s v="Noviembre"/>
    <s v="R_P10"/>
    <s v="FALT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Se le ha brindado la recomendación al Foro de:_x000a_Revisar conjuntamente el Reglamento de creación y funcionamiento._x000a_Elaborar un Plan de acción a largo plazo con acciones de coordinaicón interna del Foro y con acciones de coordinación con las distintas instancias del INAMU."/>
    <s v="Acciones del Foro Autónomo con el apoyo y seguimiento de:_x000a_Natalie Ramos Chacón_x000a_María Auxiliadora Castañeda Casco_x000a_"/>
    <s v="Incidencia, alianzas y construcción de capacidades en la sociedad civil"/>
    <s v="IS"/>
    <s v="2_x000a_8_x000a_"/>
    <s v="Pago directo de alimentación, hospedaje y transporte, conforme Reglamento."/>
    <n v="0"/>
    <n v="80000"/>
    <s v="10701"/>
    <s v="Actividades de capacitación"/>
    <x v="0"/>
    <m/>
    <n v="2021"/>
    <x v="57"/>
    <m/>
    <s v="Para cubrir los gastos vinculados con los procesos de capacitación en las diversas temáticas de interés para el INAMU, así como en la difusión de los derechos de las mujeres. Se incluyen los gastos inherentes a estos procesos tales como útiles, materiales, suministros, alimentación y las cuotas solicitadas por los dueños de locales por el uso de instalaciones para llevar la actividad."/>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7"/>
    <x v="8"/>
    <s v="316_x000a_(en cuatro años)"/>
    <x v="7"/>
    <s v="CA"/>
    <x v="2"/>
    <x v="2"/>
    <x v="7"/>
    <s v="Implementar las estrategias para la incidencia política, en el sector privado y sociedad civil, para la igualdad efectiva y la prevención de la violencia contra las mujeres"/>
    <s v="P_10"/>
    <x v="9"/>
    <x v="9"/>
    <x v="0"/>
    <s v="Idem"/>
    <x v="79"/>
    <s v="CENTRAL"/>
    <s v="MONTES DE OCA"/>
    <s v="G_20"/>
    <x v="17"/>
    <n v="24"/>
    <s v="Marzo"/>
    <s v="N/A"/>
    <s v="Junio"/>
    <s v="Setiembre"/>
    <s v="R_P10"/>
    <s v="FALT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Se le ha brindado la recomendación al Foro de:_x000a_Revisar conjuntamente el Reglamento de creación y funcionamiento._x000a_Elaborar un Plan de acción a largo plazo con acciones de coordinaicón interna del Foro y con acciones de coordinación con las distintas instancias del INAMU."/>
    <s v="Acciones del Foro Autónomo con el apoyo y seguimiento de:_x000a_Natalie Ramos Chacón_x000a_María Auxiliadora Castañeda Casco_x000a_"/>
    <s v="Incidencia, alianzas y construcción de capacidades en la sociedad civil"/>
    <s v="IS"/>
    <s v="4_x000a_3_x000a_"/>
    <s v="Alimentación:_x000a_105  Desayunos_x000a_210 Almuerzos_x000a_105 Refrigerios"/>
    <n v="0"/>
    <n v="1900000"/>
    <s v="10701"/>
    <s v="Actividades de capacitación"/>
    <x v="0"/>
    <m/>
    <n v="2021"/>
    <x v="49"/>
    <m/>
    <s v="Para cubrir los gastos vinculados con los procesos de capacitación en las diversas temáticas de interés para el INAMU, así como en la difusión de los derechos de las mujeres. Se incluyen los gastos inherentes a estos procesos tales como útiles, materiales, suministros, alimentación y las cuotas solicitadas por los dueños de locales por el uso de instalaciones para llevar la actividad."/>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7"/>
    <x v="8"/>
    <s v="316_x000a_(en cuatro años)"/>
    <x v="7"/>
    <s v="CA"/>
    <x v="2"/>
    <x v="2"/>
    <x v="7"/>
    <s v="Implementar las estrategias para la incidencia política, en el sector privado y sociedad civil, para la igualdad efectiva y la prevención de la violencia contra las mujeres"/>
    <s v="P_10"/>
    <x v="9"/>
    <x v="9"/>
    <x v="0"/>
    <s v="Idem"/>
    <x v="79"/>
    <s v="CENTRAL"/>
    <s v="MONTES DE OCA"/>
    <s v="G_20"/>
    <x v="17"/>
    <s v="IDEM"/>
    <s v="Marzo"/>
    <s v="N/A"/>
    <s v="Junio"/>
    <s v="Setiembre"/>
    <s v="R_P10"/>
    <s v="FALT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Se le ha brindado la recomendación al Foro de:_x000a_Revisar conjuntamente el Reglamento de creación y funcionamiento._x000a_Elaborar un Plan de acción a largo plazo con acciones de coordinaicón interna del Foro y con acciones de coordinación con las distintas instancias del INAMU."/>
    <s v="Acciones del Foro Autónomo con el apoyo y seguimiento de:_x000a_Natalie Ramos Chacón_x000a_María Auxiliadora Castañeda Casco_x000a_"/>
    <s v="Incidencia, alianzas y construcción de capacidades en la sociedad civil"/>
    <s v="IS"/>
    <s v="4_x000a_4_x000a_"/>
    <s v="Pago directo de alimentación, hospedaje y transporte, conforme Reglamento."/>
    <n v="0"/>
    <n v="4500000"/>
    <s v="10701"/>
    <s v="Actividades de capacitación"/>
    <x v="0"/>
    <m/>
    <n v="2021"/>
    <x v="9"/>
    <m/>
    <s v="Para cubrir los gastos vinculados con los procesos de capacitación en las diversas temáticas de interés para el INAMU, así como en la difusión de los derechos de las mujeres. Se incluyen los gastos inherentes a estos procesos tales como útiles, materiales, suministros, alimentación y las cuotas solicitadas por los dueños de locales por el uso de instalaciones para llevar la actividad."/>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7"/>
    <x v="8"/>
    <s v="316_x000a_(en cuatro años)"/>
    <x v="7"/>
    <s v="CA"/>
    <x v="2"/>
    <x v="2"/>
    <x v="7"/>
    <s v="Implementar las estrategias para la incidencia política, en el sector privado y sociedad civil, para la igualdad efectiva y la prevención de la violencia contra las mujeres"/>
    <s v="P_10"/>
    <x v="9"/>
    <x v="9"/>
    <x v="0"/>
    <s v="Idem"/>
    <x v="80"/>
    <s v="CENTRAL"/>
    <s v="MONTES DE OCA"/>
    <s v="G_20"/>
    <x v="17"/>
    <n v="12"/>
    <s v="Marzo"/>
    <s v="N/A"/>
    <s v="Junio"/>
    <s v="N/A"/>
    <s v="R_P10"/>
    <s v="FALTA"/>
    <s v="2 Caminos o puentes cerrados o inutilizables que impiden el acceso a ciertas zonas"/>
    <s v="Se le ha brindado la recomendación al Foro de:_x000a_Revisar conjuntamente el Reglamento de creación y funcionamiento._x000a_Elaborar un Plan de acción a largo plazo con acciones de coordinaicón interna del Foro y con acciones de coordinación con las distintas instancias del INAMU."/>
    <s v="Acciones del Foro Autónomo con el apoyo y seguimiento de:_x000a_Natalie Ramos Chacón_x000a_María Auxiliadora Castañeda Casco_x000a_"/>
    <s v="Incidencia, alianzas y construcción de capacidades en la sociedad civil"/>
    <s v="IS"/>
    <s v="4_x000a_4_x000a_"/>
    <s v="Alimentación:_x000a_70  Desayunos_x000a_70 Refrigerios_x000a_140 Almuerzos"/>
    <n v="0"/>
    <n v="1300000"/>
    <s v="10701"/>
    <s v="Actividades de capacitación"/>
    <x v="0"/>
    <m/>
    <n v="2021"/>
    <x v="58"/>
    <m/>
    <s v="Para cubrir los gastos vinculados con los procesos de capacitación en las diversas temáticas de interés para el INAMU, así como en la difusión de los derechos de las mujeres. Se incluyen los gastos inherentes a estos procesos tales como útiles, materiales, suministros, alimentación y las cuotas solicitadas por los dueños de locales por el uso de instalaciones para llevar la actividad."/>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7"/>
    <x v="8"/>
    <s v="316_x000a_(en cuatro años)"/>
    <x v="7"/>
    <s v="CA"/>
    <x v="2"/>
    <x v="2"/>
    <x v="7"/>
    <s v="Implementar las estrategias para la incidencia política, en el sector privado y sociedad civil, para la igualdad efectiva y la prevención de la violencia contra las mujeres"/>
    <s v="P_10"/>
    <x v="9"/>
    <x v="9"/>
    <x v="0"/>
    <s v="Idem"/>
    <x v="81"/>
    <s v="CENTRAL"/>
    <s v="MONTES DE OCA"/>
    <s v="G_20"/>
    <x v="17"/>
    <s v="IDEM"/>
    <s v="Marzo"/>
    <s v="N/A"/>
    <s v="Junio"/>
    <s v="N/A"/>
    <s v="R_P10"/>
    <s v="2_Resistencia político-técnica y barreras (desconocimiento, desarticulación) de las jerarquías instucionales que dificultan/limitan el  abordaje hacia el cierre de brechas de género. "/>
    <s v="2 Caminos o puentes cerrados o inutilizables que impiden el acceso a ciertas zonas"/>
    <s v="Se le ha brindado la recomendación al Foro de:_x000a_Revisar conjuntamente el Reglamento de creación y funcionamiento._x000a_Elaborar un Plan de acción a largo plazo con acciones de coordinaicón interna del Foro y con acciones de coordinación con las distintas instancias del INAMU."/>
    <s v="Acciones del Foro Autónomo con el apoyo y seguimiento de:_x000a_Natalie Ramos Chacón_x000a_María Auxiliadora Castañeda Casco_x000a_"/>
    <s v="Incidencia, alianzas y construcción de capacidades en la sociedad civil"/>
    <s v="IS"/>
    <s v="4_x000a_4_x000a_"/>
    <s v="Pago directo de alimentación en tránsito, transporte y hospedaje conforme Reglamento a usuarias."/>
    <n v="0"/>
    <n v="3000000"/>
    <s v="10701"/>
    <s v="Actividades de capacitación"/>
    <x v="0"/>
    <m/>
    <n v="2021"/>
    <x v="40"/>
    <m/>
    <s v="Para cubrir los gastos vinculados con los procesos de capacitación en las diversas temáticas de interés para el INAMU, así como en la difusión de los derechos de las mujeres. Se incluyen los gastos inherentes a estos procesos tales como útiles, materiales, suministros, alimentación y las cuotas solicitadas por los dueños de locales por el uso de instalaciones para llevar la actividad."/>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7"/>
    <x v="8"/>
    <s v="316_x000a_(en cuatro años)"/>
    <x v="7"/>
    <s v="CA"/>
    <x v="2"/>
    <x v="2"/>
    <x v="7"/>
    <s v="Implementar las estrategias para la incidencia política, en el sector privado y sociedad civil, para la igualdad efectiva y la prevención de la violencia contra las mujeres"/>
    <s v="P_10"/>
    <x v="9"/>
    <x v="9"/>
    <x v="0"/>
    <s v="Idem"/>
    <x v="81"/>
    <s v="CENTRAL"/>
    <s v="MONTES DE OCA"/>
    <s v="G_20"/>
    <x v="17"/>
    <s v="IDEM"/>
    <s v="Marzo"/>
    <s v="N/A"/>
    <s v="Junio"/>
    <s v="N/A"/>
    <s v="R_P10"/>
    <s v="2_Resistencia político-técnica y barreras (desconocimiento, desarticulación) de las jerarquías instucionales que dificultan/limitan el  abordaje hacia el cierre de brechas de género. "/>
    <s v="2 Caminos o puentes cerrados o inutilizables que impiden el acceso a ciertas zonas"/>
    <s v="Se le ha brindado la recomendación al Foro de:_x000a_Revisar conjuntamente el Reglamento de creación y funcionamiento._x000a_Elaborar un Plan de acción a largo plazo con acciones de coordinaicón interna del Foro y con acciones de coordinación con las distintas instancias del INAMU."/>
    <s v="Acciones del Foro Autónomo con el apoyo y seguimiento de:_x000a_Natalie Ramos Chacón_x000a_María Auxiliadora Castañeda Casco_x000a_"/>
    <s v="Incidencia, alianzas y construcción de capacidades en la sociedad civil"/>
    <s v="IS"/>
    <s v="4_x000a_4_x000a_"/>
    <s v="Viáticos para persona funcionaria, con el fin de realizar trámites administrativos"/>
    <n v="0"/>
    <n v="200000"/>
    <s v="10502"/>
    <s v="Viáticos dentro del país"/>
    <x v="0"/>
    <m/>
    <n v="2021"/>
    <x v="59"/>
    <m/>
    <s v="Para cubrir gastos de hospedaje, alimentación y otros gastos menores a personas funcionarias y personas ajenas de la institución, participantes de las actividades convocadas por el INAMU.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7"/>
    <x v="8"/>
    <s v="316_x000a_(en cuatro años)"/>
    <x v="7"/>
    <s v="CA"/>
    <x v="2"/>
    <x v="2"/>
    <x v="7"/>
    <s v="Implementar las estrategias para la incidencia política, en el sector privado y sociedad civil, para la igualdad efectiva y la prevención de la violencia contra las mujeres"/>
    <s v="P_10"/>
    <x v="9"/>
    <x v="9"/>
    <x v="0"/>
    <s v="Idem"/>
    <x v="81"/>
    <s v="CENTRAL"/>
    <s v="MONTES DE OCA"/>
    <s v="G_20"/>
    <x v="17"/>
    <s v="IDEM"/>
    <s v="Marzo"/>
    <s v="Junio"/>
    <s v="Setiembre"/>
    <s v="Noviembre"/>
    <s v="R_P10"/>
    <s v="2_Resistencia político-técnica y barreras (desconocimiento, desarticulación) de las jerarquías instucionales que dificultan/limitan el  abordaje hacia el cierre de brechas de género. "/>
    <s v="4 Cortes eléctricos o fallas informáticas que interrumpan la generación, captura, procesamiento y transmición de la comunicación e información"/>
    <s v="Se le ha brindado la recomendación al Foro de:_x000a_Revisar conjuntamente el Reglamento de creación y funcionamiento._x000a_Elaborar un Plan de acción a largo plazo con acciones de coordinaicón interna del Foro y con acciones de coordinación con las distintas instancias del INAMU."/>
    <s v="Acciones del Foro Autónomo con el apoyo y seguimiento de:_x000a_Natalie Ramos Chacón_x000a_María Auxiliadora Castañeda Casco_x000a_"/>
    <s v="Incidencia, alianzas y construcción de capacidades en la sociedad civil"/>
    <s v="IS"/>
    <s v="1_x000a_2_x000a_"/>
    <s v="Copias "/>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7"/>
    <x v="8"/>
    <s v="316_x000a_(en cuatro años)"/>
    <x v="7"/>
    <s v="CA"/>
    <x v="2"/>
    <x v="2"/>
    <x v="7"/>
    <s v="Implementar las estrategias para la incidencia política, en el sector privado y sociedad civil, para la igualdad efectiva y la prevención de la violencia contra las mujeres"/>
    <s v="P_10"/>
    <x v="9"/>
    <x v="9"/>
    <x v="0"/>
    <s v="Idem"/>
    <x v="82"/>
    <s v="CENTRAL"/>
    <s v="MONTES DE OCA"/>
    <s v="G_20"/>
    <x v="17"/>
    <s v="IDEM"/>
    <s v="Marzo"/>
    <s v="Junio"/>
    <s v="Setiembre"/>
    <s v="Noviembre"/>
    <s v="R_P10"/>
    <s v="2_Resistencia político-técnica y barreras (desconocimiento, desarticulación) de las jerarquías instucionales que dificultan/limitan el  abordaje hacia el cierre de brechas de género. "/>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Se le ha brindado la recomendación al Foro de:_x000a_Revisar conjuntamente el Reglamento de creación y funcionamiento._x000a_Elaborar un Plan de acción a largo plazo con acciones de coordinaicón interna del Foro y con acciones de coordinación con las distintas instancias del INAMU."/>
    <s v="Acciones del Foro Autónomo con el apoyo y seguimiento de:_x000a_Natalie Ramos Chacón_x000a_María Auxiliadora Castañeda Casco_x000a_"/>
    <s v="Incidencia, alianzas y construcción de capacidades en la sociedad civil"/>
    <s v="IS"/>
    <s v="IDEM"/>
    <s v="Alimentación:_x000a_36 Almuerzos"/>
    <n v="0"/>
    <n v="185000"/>
    <s v="10701"/>
    <s v="Actividades de capacitación"/>
    <x v="0"/>
    <m/>
    <n v="2021"/>
    <x v="60"/>
    <m/>
    <s v="Para cubrir los gastos vinculados con los procesos de capacitación en las diversas temáticas de interés para el INAMU, así como en la difusión de los derechos de las mujeres. Se incluyen los gastos inherentes a estos procesos tales como útiles, materiales, suministros, alimentación y las cuotas solicitadas por los dueños de locales por el uso de instalaciones para llevar la actividad."/>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7"/>
    <x v="8"/>
    <s v="316_x000a_(en cuatro años)"/>
    <x v="7"/>
    <s v="CA"/>
    <x v="2"/>
    <x v="2"/>
    <x v="7"/>
    <s v="Implementar las estrategias para la incidencia política, en el sector privado y sociedad civil, para la igualdad efectiva y la prevención de la violencia contra las mujeres"/>
    <s v="P_10"/>
    <x v="9"/>
    <x v="9"/>
    <x v="0"/>
    <s v="Idem"/>
    <x v="83"/>
    <s v="CENTRAL"/>
    <s v="MONTES DE OCA"/>
    <s v="G_20"/>
    <x v="17"/>
    <s v="IDEM"/>
    <s v="Marzo"/>
    <s v="Junio"/>
    <s v="Setiembre"/>
    <s v="Noviembre"/>
    <s v="R_P10"/>
    <s v="2_Resistencia político-técnica y barreras (desconocimiento, desarticulación) de las jerarquías instucionales que dificultan/limitan el  abordaje hacia el cierre de brechas de género. "/>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Se le ha brindado la recomendación al Foro de:_x000a_Revisar conjuntamente el Reglamento de creación y funcionamiento._x000a_Elaborar un Plan de acción a largo plazo con acciones de coordinaicón interna del Foro y con acciones de coordinación con las distintas instancias del INAMU."/>
    <s v="Acciones del Foro Autónomo con el apoyo y seguimiento de:_x000a_Natalie Ramos Chacón_x000a_María Auxiliadora Castañeda Casco_x000a_"/>
    <s v="Incidencia, alianzas y construcción de capacidades en la sociedad civil"/>
    <s v="IS"/>
    <s v="2_x000a_4"/>
    <s v="Pago directo de alimentación en tránsito, transporte y hospedaje conforme Reglamento a usuarias."/>
    <n v="0"/>
    <n v="600000"/>
    <s v="10701"/>
    <s v="Actividades de capacitación"/>
    <x v="0"/>
    <m/>
    <n v="2021"/>
    <x v="34"/>
    <m/>
    <s v="Para cubrir los gastos vinculados con los procesos de capacitación en las diversas temáticas de interés para el INAMU, así como en la difusión de los derechos de las mujeres. Se incluyen los gastos inherentes a estos procesos tales como útiles, materiales, suministros, alimentación y las cuotas solicitadas por los dueños de locales por el uso de instalaciones para llevar la actividad."/>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7"/>
    <x v="8"/>
    <s v="316_x000a_(en cuatro años)"/>
    <x v="7"/>
    <s v="CA"/>
    <x v="2"/>
    <x v="2"/>
    <x v="7"/>
    <s v="Implementar las estrategias para la incidencia política, en el sector privado y sociedad civil, para la igualdad efectiva y la prevención de la violencia contra las mujeres"/>
    <s v="P_10"/>
    <x v="9"/>
    <x v="9"/>
    <x v="1"/>
    <s v="Idem"/>
    <x v="84"/>
    <s v="CENTRAL"/>
    <s v="MONTES DE OCA"/>
    <s v="G_20"/>
    <x v="17"/>
    <s v="IDEM"/>
    <s v="Marzo"/>
    <s v="Junio"/>
    <s v="Setiembre"/>
    <s v="Noviembre"/>
    <s v="R_P10"/>
    <s v="2_Resistencia político-técnica y barreras (desconocimiento, desarticulación) de las jerarquías instucionales que dificultan/limitan el  abordaje hacia el cierre de brechas de género. "/>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Se le ha brindado la recomendación al Foro de:_x000a_Revisar conjuntamente el Reglamento de creación y funcionamiento._x000a_Elaborar un Plan de acción a largo plazo con acciones de coordinaicón interna del Foro y con acciones de coordinación con las distintas instancias del INAMU."/>
    <s v="Acciones del Foro Autónomo con el apoyo y seguimiento de:_x000a_Natalie Ramos Chacón_x000a_María Auxiliadora Castañeda Casco_x000a_"/>
    <s v="Incidencia, alianzas y construcción de capacidades en la sociedad civil"/>
    <s v="IS"/>
    <s v="2_x000a_4"/>
    <s v="Transporte, alimentación (en caso de que la persona elegida sea fuera de San José)"/>
    <n v="0"/>
    <n v="600000"/>
    <s v="10701"/>
    <s v="Actividades de capacitación"/>
    <x v="0"/>
    <m/>
    <n v="2021"/>
    <x v="34"/>
    <m/>
    <s v="Para cubrir los gastos vinculados con los procesos de capacitación en las diversas temáticas de interés para el INAMU, así como en la difusión de los derechos de las mujeres. Se incluyen los gastos inherentes a estos procesos tales como útiles, materiales, suministros, alimentación y las cuotas solicitadas por los dueños de locales por el uso de instalaciones para llevar la actividad."/>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7"/>
    <x v="8"/>
    <s v="316_x000a_(en cuatro años)"/>
    <x v="7"/>
    <s v="CA"/>
    <x v="2"/>
    <x v="2"/>
    <x v="7"/>
    <s v="Implementar las estrategias para la incidencia política, en el sector privado y sociedad civil, para la igualdad efectiva y la prevención de la violencia contra las mujeres"/>
    <s v="P_10"/>
    <x v="9"/>
    <x v="9"/>
    <x v="0"/>
    <s v="Idem"/>
    <x v="85"/>
    <s v="CENTRAL"/>
    <s v="MONTES DE OCA"/>
    <s v="G_20"/>
    <x v="17"/>
    <s v="IDEM"/>
    <s v="Marzo"/>
    <s v="Junio"/>
    <s v="Setiembre"/>
    <s v="Noviembre"/>
    <s v="R_P10"/>
    <s v="2_Resistencia político-técnica y barreras (desconocimiento, desarticulación) de las jerarquías instucionales que dificultan/limitan el  abordaje hacia el cierre de brechas de género. "/>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Se le ha brindado la recomendación al Foro de:_x000a_Revisar conjuntamente el Reglamento de creación y funcionamiento._x000a_Elaborar un Plan de acción a largo plazo con acciones de coordinaicón interna del Foro y con acciones de coordinación con las distintas instancias del INAMU."/>
    <s v="Acciones del Foro Autónomo con el apoyo y seguimiento de:_x000a_Natalie Ramos Chacón_x000a_María Auxiliadora Castañeda Casco_x000a_"/>
    <s v="Incidencia, alianzas y construcción de capacidades en la sociedad civil"/>
    <s v="IS"/>
    <s v="2_x000a_2"/>
    <s v="Pago directo de alimentación en tránsito, transporte y hospedaje conforme Reglamento a usuarias."/>
    <n v="0"/>
    <n v="70000"/>
    <s v="10701"/>
    <s v="Actividades de capacitación"/>
    <x v="0"/>
    <m/>
    <n v="2021"/>
    <x v="61"/>
    <m/>
    <s v="Para cubrir los gastos vinculados con los procesos de capacitación en las diversas temáticas de interés para el INAMU, así como en la difusión de los derechos de las mujeres. Se incluyen los gastos inherentes a estos procesos tales como útiles, materiales, suministros, alimentación y las cuotas solicitadas por los dueños de locales por el uso de instalaciones para llevar la actividad."/>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7"/>
    <x v="8"/>
    <s v="316_x000a_(en cuatro años)"/>
    <x v="7"/>
    <s v="CA"/>
    <x v="2"/>
    <x v="2"/>
    <x v="7"/>
    <s v="Implementar las estrategias para la incidencia política, en el sector privado y sociedad civil, para la igualdad efectiva y la prevención de la violencia contra las mujeres"/>
    <s v="P_10"/>
    <x v="9"/>
    <x v="9"/>
    <x v="0"/>
    <s v="Idem"/>
    <x v="86"/>
    <s v="CENTRAL"/>
    <s v="MONTES DE OCA"/>
    <s v="G_20"/>
    <x v="17"/>
    <s v="IDEM"/>
    <s v="N/A"/>
    <s v="N/A"/>
    <s v="N/A"/>
    <s v="Noviembre"/>
    <s v="R_P10"/>
    <s v="2_Resistencia político-técnica y barreras (desconocimiento, desarticulación) de las jerarquías instucionales que dificultan/limitan el  abordaje hacia el cierre de brechas de género. "/>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Se le ha brindado la recomendación al Foro de:_x000a_Revisar conjuntamente el Reglamento de creación y funcionamiento._x000a_Elaborar un Plan de acción a largo plazo con acciones de coordinaicón interna del Foro y con acciones de coordinación con las distintas instancias del INAMU."/>
    <s v="Acciones del Foro Autónomo con el apoyo y seguimiento de:_x000a_Natalie Ramos Chacón_x000a_María Auxiliadora Castañeda Casco_x000a_"/>
    <s v="Incidencia, alianzas y construcción de capacidades en la sociedad civil"/>
    <s v="IS"/>
    <s v="2_x000a_2"/>
    <s v="Pago directo de alimentación en tránsito, transporte y hospedaje conforme Reglamento a usuarias."/>
    <n v="0"/>
    <n v="600000"/>
    <s v="10701"/>
    <s v="Actividades de capacitación"/>
    <x v="0"/>
    <m/>
    <n v="2021"/>
    <x v="34"/>
    <m/>
    <s v="Para cubrir los gastos vinculados con los procesos de capacitación en las diversas temáticas de interés para el INAMU, así como en la difusión de los derechos de las mujeres. Se incluyen los gastos inherentes a estos procesos tales como útiles, materiales, suministros, alimentación y las cuotas solicitadas por los dueños de locales por el uso de instalaciones para llevar la actividad."/>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7"/>
    <x v="8"/>
    <s v="316_x000a_(en cuatro años)"/>
    <x v="7"/>
    <s v="CA"/>
    <x v="2"/>
    <x v="2"/>
    <x v="7"/>
    <s v="Implementar las estrategias para la incidencia política, en el sector privado y sociedad civil, para la igualdad efectiva y la prevención de la violencia contra las mujeres"/>
    <s v="P_10"/>
    <x v="9"/>
    <x v="9"/>
    <x v="0"/>
    <s v="Idem"/>
    <x v="87"/>
    <s v="CENTRAL"/>
    <s v="MONTES DE OCA"/>
    <s v="G_20"/>
    <x v="17"/>
    <s v="IDEM"/>
    <s v="Permanente"/>
    <s v="Permanente"/>
    <s v="Permanente"/>
    <s v="Permanente"/>
    <s v="R_P10"/>
    <s v="2_Resistencia político-técnica y barreras (desconocimiento, desarticulación) de las jerarquías instucionales que dificultan/limitan el  abordaje hacia el cierre de brechas de género. "/>
    <s v="4 Cortes eléctricos o fallas informáticas que interrumpan la generación, captura, procesamiento y transmición de la comunicación e información"/>
    <s v="Tomar todas las previsiones posibles."/>
    <s v="Acciones del Foro Autónomo con el apoyo y seguimiento de:_x000a_Natalie Ramos Chacón_x000a_María Auxiliadora Castañeda Casco"/>
    <s v="Incidencia, alianzas y construcción de capacidades en la sociedad civil"/>
    <s v="IS"/>
    <s v="IDEM"/>
    <s v="80 tarjetas de recarga de internet de 5.000 colones (cominucación Comité Coordinador Asambleas, participación en FOMUJER)."/>
    <n v="200000"/>
    <n v="0"/>
    <s v="10204"/>
    <s v="Servicio de telecomunicaciones"/>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7"/>
    <x v="8"/>
    <s v="316_x000a_(en cuatro años)"/>
    <x v="7"/>
    <s v="CA"/>
    <x v="2"/>
    <x v="2"/>
    <x v="6"/>
    <s v="Transversalizar los enfoques de derechos humanos, interseccionalidad y género entre otros, que mejoren la calidad de los servicios que reciben las mujeres"/>
    <s v="P_8"/>
    <x v="6"/>
    <x v="6"/>
    <x v="0"/>
    <n v="3"/>
    <x v="88"/>
    <s v="CENTRAL"/>
    <s v="MONTES DE OCA"/>
    <s v="G_14"/>
    <x v="13"/>
    <n v="2"/>
    <s v="Permanente"/>
    <s v="Permanente"/>
    <s v="Permanente"/>
    <s v="Permanente"/>
    <s v="R_P2"/>
    <s v="2_Resistencia político-técnica y barreras (desconocimiento, desarticulación) de las jerarquías instucionales que dificultan/limitan el  abordaje hacia el cierre de brechas de género. "/>
    <s v="4 Cortes eléctricos o fallas informáticas que interrumpan la generación, captura, procesamiento y transmición de la comunicación e información"/>
    <s v="Iniciar desde le primer trimestre."/>
    <s v="Juliana Sibaja, Yensy Herrera, Viviana Retana"/>
    <s v="Incidencia, alianzas y construcción de capacidades en la sociedad civil"/>
    <s v="IS"/>
    <n v="5"/>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7"/>
    <s v="CA"/>
    <x v="0"/>
    <x v="0"/>
    <x v="4"/>
    <s v="Dirigir técnica e ideológicamente el que hacer de los departamentos ejecutores del programa 2"/>
    <s v="P_11"/>
    <x v="4"/>
    <x v="4"/>
    <x v="21"/>
    <s v="ÍDEM"/>
    <x v="89"/>
    <s v="CENTRAL"/>
    <s v="MONTES DE OCA"/>
    <s v="G_25"/>
    <x v="19"/>
    <n v="4"/>
    <s v="Permanente"/>
    <s v="Permanente"/>
    <s v="Permanente"/>
    <s v="Permanente"/>
    <s v="R_P1"/>
    <s v="7_Que la planificación institucional, no comprenda un proceso participativo que tome en cuenta al personal técnico y administrativo"/>
    <s v="4 Cortes eléctricos o fallas informáticas que interrumpan la generación, captura, procesamiento y transmición de la comunicación e información"/>
    <s v="Tomar todas las previsiones posibles."/>
    <s v="Yensy Herrera, María Auxiliadora Castañeda, Natalie Ramos, Diana Fuster, Viviana Retana, Seylin Navarro, Juliana Sibaja"/>
    <s v="Incidencia, alianzas y construcción de capacidades en la sociedad civil"/>
    <s v="IS"/>
    <n v="20"/>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7"/>
    <s v="CA"/>
    <x v="0"/>
    <x v="0"/>
    <x v="4"/>
    <s v="Dirigir técnica e ideológicamente el que hacer de los departamentos ejecutores del programa 2"/>
    <s v="P_11"/>
    <x v="4"/>
    <x v="4"/>
    <x v="21"/>
    <s v="ÍDEM"/>
    <x v="90"/>
    <s v="CENTRAL"/>
    <s v="MONTES DE OCA"/>
    <s v="G_25"/>
    <x v="19"/>
    <s v="IDEM"/>
    <s v="Permanente"/>
    <s v="Permanente"/>
    <s v="Permanente"/>
    <s v="Permanente"/>
    <s v="R_P1"/>
    <s v="7_Que la planificación institucional, no comprenda un proceso participativo que tome en cuenta al personal técnico y administrativo"/>
    <s v="4 Cortes eléctricos o fallas informáticas que interrumpan la generación, captura, procesamiento y transmición de la comunicación e información"/>
    <s v="Tomar todas las previsiones posibles."/>
    <s v="Diana Fuster, Seylin Navarro, Valeria Varas"/>
    <s v="Incidencia, alianzas y construcción de capacidades en la sociedad civil"/>
    <s v="IS"/>
    <n v="12"/>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7"/>
    <s v="CA"/>
    <x v="2"/>
    <x v="2"/>
    <x v="8"/>
    <s v="Dirigir técnica e ideológicamente el que hacer de los departamentos ejecutores del programa 3"/>
    <s v="P_12"/>
    <x v="10"/>
    <x v="10"/>
    <x v="21"/>
    <s v="ÍDEM"/>
    <x v="91"/>
    <s v="CENTRAL"/>
    <s v="MONTES DE OCA"/>
    <s v="G_24"/>
    <x v="19"/>
    <n v="4"/>
    <s v="Permanente"/>
    <s v="Permanente"/>
    <s v="Permanente"/>
    <s v="Permanente"/>
    <s v="R_P1"/>
    <s v="7_Que la planificación institucional, no comprenda un proceso participativo que tome en cuenta al personal técnico y administrativo"/>
    <s v="4 Cortes eléctricos o fallas informáticas que interrumpan la generación, captura, procesamiento y transmición de la comunicación e información"/>
    <s v="Tomar todas las previsiones posibles."/>
    <s v="Yensy Herrera, Natalie Ramos, Viviana Retana, Juliana Sibaja"/>
    <s v="Incidencia, alianzas y construcción de capacidades en la sociedad civil"/>
    <s v="IS"/>
    <n v="12"/>
    <s v="Inscrito en Unidad de Comunicación"/>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7"/>
    <s v="CA"/>
    <x v="2"/>
    <x v="2"/>
    <x v="8"/>
    <s v="Dirigir técnica e ideológicamente el que hacer de los departamentos ejecutores del programa 3"/>
    <s v="P_12"/>
    <x v="10"/>
    <x v="10"/>
    <x v="21"/>
    <s v="ÍDEM"/>
    <x v="92"/>
    <s v="CENTRAL"/>
    <s v="MONTES DE OCA"/>
    <s v="G_24"/>
    <x v="19"/>
    <s v="IDEM"/>
    <s v="Permanente"/>
    <s v="Permanente"/>
    <s v="Permanente"/>
    <s v="Permanente"/>
    <s v="R_P1"/>
    <s v="6_Que exista una mala planificación que supere los recursos institucionales, que la conviera en inviable"/>
    <s v="4 Cortes eléctricos o fallas informáticas que interrumpan la generación, captura, procesamiento y transmición de la comunicación e información"/>
    <s v="Mantener constante comunicación"/>
    <s v="Juliana Sibaja"/>
    <s v="Incidencia, alianzas y construcción de capacidades en la sociedad civil"/>
    <s v="IS"/>
    <n v="5"/>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7"/>
    <s v="CA"/>
    <x v="1"/>
    <x v="1"/>
    <x v="2"/>
    <s v="Orientar  el contenido de los objetivos y metas institucionales desde una perspectiva Técnico-Administrativa, que brinde soporte  y dirección al quehacer institucional, mediante apoyo, legitimidad y guía política"/>
    <s v="P_1"/>
    <x v="2"/>
    <x v="2"/>
    <x v="0"/>
    <s v="ÍDEM"/>
    <x v="93"/>
    <s v="CENTRAL"/>
    <s v="MONTES DE OCA"/>
    <s v="G_16"/>
    <x v="20"/>
    <s v="100% cumplimiento"/>
    <s v="Permanente"/>
    <s v="Permanente"/>
    <s v="Permanente"/>
    <s v="Permanente"/>
    <s v="R_P1"/>
    <s v="6_Que exista una mala planificación que supere los recursos institucionales, que la conviera en inviable"/>
    <s v="4 Cortes eléctricos o fallas informáticas que interrumpan la generación, captura, procesamiento y transmición de la comunicación e información"/>
    <s v="Mantener constante comunicación"/>
    <s v="Yensy Herrera"/>
    <s v="Incidencia, alianzas y construcción de capacidades en la sociedad civil"/>
    <s v="IS"/>
    <n v="6"/>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7"/>
    <s v="CA"/>
    <x v="1"/>
    <x v="1"/>
    <x v="2"/>
    <s v="Orientar  el contenido de los objetivos y metas institucionales desde una perspectiva Técnico-Administrativa, que brinde soporte  y dirección al quehacer institucional, mediante apoyo, legitimidad y guía política"/>
    <s v="P_1"/>
    <x v="2"/>
    <x v="2"/>
    <x v="0"/>
    <s v="Idem"/>
    <x v="94"/>
    <s v="CENTRAL"/>
    <s v="MONTES DE OCA"/>
    <s v="G_16"/>
    <x v="21"/>
    <s v="Asesoría y acompañamiento ejecutado"/>
    <s v="N/A"/>
    <s v="ABRIL-JUNIO"/>
    <s v="N/A"/>
    <s v="N/A"/>
    <s v="R_P1"/>
    <s v="6_Que exista una mala planificación que supere los recursos institucionales, que la conviera en inviable"/>
    <s v="4 Cortes eléctricos o fallas informáticas que interrumpan la generación, captura, procesamiento y transmición de la comunicación e información"/>
    <s v="Mantener constante comunicación"/>
    <s v="Diana Fuster y Seylin Navarro"/>
    <s v="Incidencia, alianzas y construcción de capacidades en la sociedad civil"/>
    <s v="IS"/>
    <n v="10"/>
    <s v="No se requiere"/>
    <n v="0"/>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7"/>
    <s v="CA"/>
    <x v="1"/>
    <x v="1"/>
    <x v="5"/>
    <s v="Generar conocimiento especializado en género y derechos humanos como un servicio que contribuya con los procesos que buscan la conformación de una sociedad más justa e igualitaria"/>
    <s v="P_7"/>
    <x v="11"/>
    <x v="11"/>
    <x v="10"/>
    <n v="0"/>
    <x v="95"/>
    <s v="CENTRAL"/>
    <s v="TODOS LOS CANTONES"/>
    <s v="G_8"/>
    <x v="22"/>
    <n v="1"/>
    <s v="Permanente"/>
    <s v="Permanente"/>
    <s v="Permanente"/>
    <s v="Permanente"/>
    <s v="FALTA"/>
    <s v="6_Que exista una mala planificación que supere los recursos institucionales, que la conviera en inviable"/>
    <s v="4 Cortes eléctricos o fallas informáticas que interrumpan la generación, captura, procesamiento y transmición de la comunicación e información"/>
    <s v="Mantener constante comunicación"/>
    <s v="Diana Fuster y Seylin Navarro"/>
    <s v="Incidencia, alianzas y construcción de capacidades en la sociedad civil"/>
    <s v="IS"/>
    <s v="IDEM"/>
    <s v="IDEM"/>
    <n v="0"/>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7"/>
    <s v="CA"/>
    <x v="1"/>
    <x v="1"/>
    <x v="5"/>
    <s v="Generar conocimiento especializado en género y derechos humanos como un servicio que contribuya con los procesos que buscan la conformación de una sociedad más justa e igualitaria"/>
    <s v="P_7"/>
    <x v="11"/>
    <x v="11"/>
    <x v="0"/>
    <s v="FALTA"/>
    <x v="96"/>
    <s v="CENTRAL"/>
    <s v="MONTES DE OCA"/>
    <s v="G_8"/>
    <x v="23"/>
    <n v="1"/>
    <s v="N/A"/>
    <s v="N/A"/>
    <s v="Setiembre"/>
    <s v="N/A"/>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No aplica"/>
    <s v="Natalie Ramos, Juliana Sibaja, Viviana Retana, Yensy Herrera "/>
    <s v="Incidencia, alianzas y construcción de capacidades en la sociedad civil"/>
    <s v="IS"/>
    <s v="30_x000a_30_x000a_7_x000a_10"/>
    <s v="No se requiere"/>
    <n v="0"/>
    <n v="0"/>
    <m/>
    <e v="#N/A"/>
    <x v="0"/>
    <m/>
    <n v="2021"/>
    <x v="0"/>
    <s v="Viaticos se suman a la partida presupuestaria del DSGT"/>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7"/>
    <s v="CA"/>
    <x v="1"/>
    <x v="1"/>
    <x v="5"/>
    <s v="Generar conocimiento especializado en género y derechos humanos como un servicio que contribuya con los procesos que buscan la conformación de una sociedad más justa e igualitaria"/>
    <s v="P_7"/>
    <x v="11"/>
    <x v="11"/>
    <x v="0"/>
    <s v="FALTA"/>
    <x v="97"/>
    <s v="CENTRAL"/>
    <s v="MONTES DE OCA"/>
    <s v="G_8"/>
    <x v="23"/>
    <n v="1"/>
    <s v="N/A"/>
    <s v="N/A"/>
    <s v="N/A"/>
    <s v="Noviembre"/>
    <s v="R_P7"/>
    <s v="2_Limitación de recursos de personal y materiales para la realización de actividades de producción y difusión del conocimiento especializado"/>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Tomar todas las previsiones posibles."/>
    <s v="Viviana Retana, Yensy Herrera"/>
    <s v="Incidencia, alianzas y construcción de capacidades en la sociedad civil"/>
    <s v="IS"/>
    <s v="30_x000a_15"/>
    <s v="Refrigerio para 35 mujeres para la consulta"/>
    <n v="0"/>
    <n v="130000"/>
    <s v="10701"/>
    <s v="Actividades de capacitación"/>
    <x v="0"/>
    <m/>
    <n v="2021"/>
    <x v="56"/>
    <m/>
    <s v="Para cubrir los gastos vinculados con los procesos de capacitación en las diversas temáticas de interés para el INAMU, así como en la difusión de los derechos de las mujeres. Se incluyen los gastos inherentes a estos procesos tales como útiles, materiales, suministros, alimentación y las cuotas solicitadas por los dueños de locales por el uso de instalaciones para llevar la actividad."/>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7"/>
    <s v="CA"/>
    <x v="1"/>
    <x v="1"/>
    <x v="5"/>
    <s v="Generar conocimiento especializado en género y derechos humanos como un servicio que contribuya con los procesos que buscan la conformación de una sociedad más justa e igualitaria"/>
    <s v="P_7"/>
    <x v="11"/>
    <x v="11"/>
    <x v="0"/>
    <s v="FALTA"/>
    <x v="98"/>
    <s v="CENTRAL"/>
    <s v="MONTES DE OCA"/>
    <s v="G_8"/>
    <x v="23"/>
    <n v="1"/>
    <s v="N/A"/>
    <s v="N/A"/>
    <s v="N/A"/>
    <s v="Noviembre"/>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Tomar todas las previsiones posibles."/>
    <s v="Viviana Retana, Yensy Herrera"/>
    <s v="Incidencia, alianzas y construcción de capacidades en la sociedad civil"/>
    <s v="IS"/>
    <n v="20"/>
    <s v="Refrigerio para 35 mujeres para consulta"/>
    <n v="0"/>
    <n v="130000"/>
    <s v="10701"/>
    <s v="Actividades de capacitación"/>
    <x v="0"/>
    <m/>
    <n v="2021"/>
    <x v="56"/>
    <m/>
    <s v="Para cubrir los gastos vinculados con los procesos de capacitación en las diversas temáticas de interés para el INAMU, así como en la difusión de los derechos de las mujeres. Se incluyen los gastos inherentes a estos procesos tales como útiles, materiales, suministros, alimentación y las cuotas solicitadas por los dueños de locales por el uso de instalaciones para llevar la actividad."/>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3"/>
    <x v="3"/>
    <s v="_Que no se implemente la redefinición de los procesos_x000a__Que los procesos redifinidos no contribuyan de forma efectiva al cumplimiento de los fines institucionales"/>
    <x v="2"/>
    <x v="2"/>
    <s v="pendiente"/>
    <x v="7"/>
    <s v="CA"/>
    <x v="1"/>
    <x v="1"/>
    <x v="1"/>
    <s v="Dar soporte presupuestario, contable y de gestión operaciones de flujos monetarios para el logro de objetivos y metas institucionales"/>
    <s v="P_4"/>
    <x v="1"/>
    <x v="1"/>
    <x v="0"/>
    <s v="no aplica"/>
    <x v="99"/>
    <s v="CENTRAL"/>
    <s v="MONTES DE OCA"/>
    <s v="G_22"/>
    <x v="2"/>
    <n v="100"/>
    <m/>
    <m/>
    <m/>
    <m/>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m/>
    <s v="Incidencia, alianzas y construcción de capacidades en la sociedad civil"/>
    <s v="IS"/>
    <m/>
    <m/>
    <m/>
    <n v="0"/>
    <m/>
    <e v="#N/A"/>
    <x v="1"/>
    <m/>
    <m/>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8"/>
    <s v="CD"/>
    <x v="1"/>
    <x v="1"/>
    <x v="2"/>
    <s v="Orientar  el contenido de los objetivos y metas institucionales desde una perspectiva Técnico-Administrativa, que brinde soporte  y dirección al quehacer institucional, mediante apoyo, legitimidad y guía política"/>
    <s v="P_1"/>
    <x v="12"/>
    <x v="12"/>
    <x v="21"/>
    <s v="ÍDEM"/>
    <x v="100"/>
    <s v="CENTRAL"/>
    <s v="SAN JOSE"/>
    <e v="#N/A"/>
    <x v="24"/>
    <s v="FALTA"/>
    <s v="ene-mar"/>
    <s v="ABRIL-JUNIO"/>
    <s v="jul-set"/>
    <s v="oct-dic"/>
    <s v="R_P1"/>
    <s v="4_El personal del INAMU no conoce o comprende el planteamiento de los planes estratégicos, tácticos y operativos"/>
    <s v="4 Cortes eléctricos o fallas informáticas que interrumpan la generación, captura, procesamiento y transmición de la comunicación e información"/>
    <s v="Negociar las acciones en el más lato nivel técnico institucional para asegurar el cumplimiento de la acción"/>
    <s v="Isabel Cascante_x000a_Marcela Arroyave_x000a_Inés Delgado"/>
    <s v="Incidencia, alianzas y construcción de capacidades en políticas públicas y en el sector empresario"/>
    <s v="IE"/>
    <n v="12"/>
    <s v="No se requiere"/>
    <n v="0"/>
    <n v="0"/>
    <m/>
    <e v="#N/A"/>
    <x v="0"/>
    <m/>
    <n v="2021"/>
    <x v="0"/>
    <s v="A espera del análsis de la carga presupuestaria"/>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8"/>
    <s v="CD"/>
    <x v="1"/>
    <x v="1"/>
    <x v="2"/>
    <s v="Orientar  el contenido de los objetivos y metas institucionales desde una perspectiva Técnico-Administrativa, que brinde soporte  y dirección al quehacer institucional, mediante apoyo, legitimidad y guía política"/>
    <s v="P_1"/>
    <x v="12"/>
    <x v="12"/>
    <x v="0"/>
    <s v="Idem"/>
    <x v="101"/>
    <s v="CENTRAL"/>
    <s v="MONTES DE OCA"/>
    <e v="#N/A"/>
    <x v="25"/>
    <s v="Asistencia a todas lassisiones de comisiones"/>
    <s v="enero"/>
    <s v="N/A"/>
    <s v="N/A"/>
    <s v="Diciembre"/>
    <s v="R_P2"/>
    <s v="4_El personal del INAMU no conoce o comprende el planteamiento de los planes estratégicos, tácticos y operativos"/>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ctuar guiados por lo establecido en PEI, PIEG , PLANOVI y Etretegias internas oficializadas"/>
    <s v="Marìa Picado, Ana Rojas, Andrea Milla, Alejandra Rojas, Mauren Navarro"/>
    <s v="Incidencia, alianzas y construcción de capacidades en políticas públicas y en el sector empresario"/>
    <s v="IE"/>
    <n v="30"/>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8"/>
    <s v="CD"/>
    <x v="1"/>
    <x v="1"/>
    <x v="9"/>
    <s v="Elaborar y dar seguimiento al Plan Presupuesto Institucional anualmente, definiendo sus Programas, indicadores , metas, acciones estratégicas y la disposición de recursos presupuestarios que permitan la generación de bienes y servicios requeridos, así como diseñar las evaluaciones a dichas intervenciones"/>
    <s v="P_2"/>
    <x v="13"/>
    <x v="13"/>
    <x v="0"/>
    <s v="Idem"/>
    <x v="102"/>
    <s v="CENTRAL"/>
    <s v="MONTES DE OCA"/>
    <s v="G_3"/>
    <x v="26"/>
    <n v="100"/>
    <n v="44197"/>
    <m/>
    <m/>
    <n v="44531"/>
    <s v="R_P2"/>
    <s v="2_Las dependencias de conducción politica estratégica(Unidades asesoras y Staff) no cuentan con suficiente personal para atender los procesos que se les asignan"/>
    <s v="4 Cortes eléctricos o fallas informáticas que interrumpan la generación, captura, procesamiento y transmición de la comunicación e información"/>
    <s v="Gestión de personal para procesos de planificación."/>
    <s v="no bien especificado, la coordinación no corresponde a la UPI"/>
    <s v="Apoyo administrativo"/>
    <s v="AA"/>
    <s v="Ana Victoria Naranjo Porras 30 días_x000a_Rosaura Bonilla Lara 20 días_x000a_Silvia Jiménez Navarro 25 días_x000a_Eugenia Salazar Umaña 10 días_x000a_Irya Cruz Mena 20 días"/>
    <s v="No se requieren"/>
    <m/>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8"/>
    <s v="CD"/>
    <x v="1"/>
    <x v="1"/>
    <x v="2"/>
    <s v="Orientar  el contenido de los objetivos y metas institucionales desde una perspectiva Técnico-Administrativa, que brinde soporte  y dirección al quehacer institucional, mediante apoyo, legitimidad y guía política"/>
    <s v="P_1"/>
    <x v="12"/>
    <x v="12"/>
    <x v="22"/>
    <s v="6 reuniones "/>
    <x v="103"/>
    <s v="CENTRAL"/>
    <s v="MONTES DE OCA"/>
    <e v="#N/A"/>
    <x v="27"/>
    <s v="Doña Ana Victoria conforme nuestra reunión valorar que se indique enel indicador de gestión y desempaño individual: Gestión de Tecnologías de Información"/>
    <d v="2020-03-01T00:00:00"/>
    <d v="2020-05-01T00:00:00"/>
    <d v="2020-07-01T00:00:00"/>
    <s v="Setiembre 2020"/>
    <s v="R_P1"/>
    <s v="7_Que la planificación institucional, no comprenda un proceso participativo que tome en cuenta al personal técnico y administrativo"/>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m/>
    <s v="Ingrid Trejos y_x000a_Comisión Institucional de Tecnologías de Información"/>
    <s v="Apoyo informático y administración de la estructura tecnológica"/>
    <s v="TI"/>
    <n v="4"/>
    <s v="Efectuar al menos 10 reuniones del Comité Institucional de TI"/>
    <n v="0"/>
    <n v="0"/>
    <m/>
    <e v="#N/A"/>
    <x v="1"/>
    <m/>
    <m/>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3"/>
    <x v="3"/>
    <s v="_Que no se implemente la redefinición de los procesos_x000a__Que los procesos redifinidos no contribuyan de forma efectiva al cumplimiento de los fines institucionales"/>
    <x v="2"/>
    <x v="2"/>
    <s v="pendiente"/>
    <x v="8"/>
    <s v="CD"/>
    <x v="1"/>
    <x v="1"/>
    <x v="1"/>
    <s v="Dar soporte presupuestario, contable y de gestión operaciones de flujos monetarios para el logro de objetivos y metas institucionales"/>
    <s v="P_4"/>
    <x v="1"/>
    <x v="1"/>
    <x v="0"/>
    <s v="Idem"/>
    <x v="104"/>
    <s v="CENTRAL"/>
    <s v="MONTES DE OCA"/>
    <s v="G_22"/>
    <x v="2"/>
    <n v="100"/>
    <m/>
    <m/>
    <m/>
    <m/>
    <s v="R_P4"/>
    <m/>
    <s v="4 Cortes eléctricos o fallas informáticas que interrumpan la generación, captura, procesamiento y transmición de la comunicación e información"/>
    <s v="Incorporar la función de Archivo y gestión documental en la evalación del desempeño de la persona encargada."/>
    <m/>
    <s v="Apoyo administrativo"/>
    <s v="AA"/>
    <m/>
    <m/>
    <m/>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8"/>
    <x v="9"/>
    <s v="0"/>
    <x v="9"/>
    <s v="CD"/>
    <x v="1"/>
    <x v="1"/>
    <x v="1"/>
    <s v="Dar soporte presupuestario, contable y de gestión operaciones de flujos monetarios para el logro de objetivos y metas institucionales"/>
    <s v="P_4"/>
    <x v="14"/>
    <x v="14"/>
    <x v="0"/>
    <n v="0"/>
    <x v="105"/>
    <s v="CENTRAL"/>
    <s v="MONTES DE OCA"/>
    <s v="G_4"/>
    <x v="28"/>
    <s v="100_x000a_"/>
    <d v="2021-03-31T00:00:00"/>
    <d v="2021-06-30T00:00:00"/>
    <d v="2021-09-30T00:00:00"/>
    <d v="2021-12-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1. Establecer un cronograma de trabajo y respaldar la información física y digital."/>
    <s v="Comisión CCAD/ Jorge Adolfo Marín Zamora"/>
    <s v="Incidencia, alianzas y construcción de capacidades en la sociedad civil"/>
    <s v="IS"/>
    <s v="50 días/Comisión CCAD"/>
    <s v="Ejecución y rendición de cuentas"/>
    <m/>
    <n v="12000000"/>
    <s v="10701"/>
    <s v="Actividades de capacitación"/>
    <x v="0"/>
    <n v="-10000000"/>
    <n v="2021"/>
    <x v="13"/>
    <m/>
    <s v="Para cubrir los gastos vinculados con los procesos de capacitación en las diversas temáticas de interés para el INAMU, así como en la difusión de los derechos de las mujeres. Se incluyen los gastos inherentes a estos procesos tales como útiles, materiales, suministros, alimentación y las cuotas solicitadas por los dueños de locales por el uso de instalaciones para llevar la actividad."/>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8"/>
    <x v="9"/>
    <s v="0"/>
    <x v="9"/>
    <s v="CD"/>
    <x v="1"/>
    <x v="1"/>
    <x v="1"/>
    <s v="Dar soporte presupuestario, contable y de gestión operaciones de flujos monetarios para el logro de objetivos y metas institucionales"/>
    <s v="P_4"/>
    <x v="14"/>
    <x v="14"/>
    <x v="0"/>
    <n v="0"/>
    <x v="106"/>
    <s v="CENTRAL"/>
    <s v="MONTES DE OCA"/>
    <s v="G_4"/>
    <x v="29"/>
    <s v="Plan Anual de formación Permanente y Desarrollo profesional formulado_x000a_"/>
    <d v="2021-03-31T00:00:00"/>
    <d v="2021-06-30T00:00:00"/>
    <d v="2021-09-30T00:00:00"/>
    <d v="2021-12-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1. Establecer un cronograma de trabajo y respaldar la información física y digital."/>
    <s v="Comisión CCAD/ Jorge Adolfo Marín Zamora"/>
    <s v="Incidencia, alianzas y construcción de capacidades en la sociedad civil"/>
    <s v="IS"/>
    <s v="10 días/Comisión CCAD"/>
    <s v="Plan de formación permanente y desarrollo profesional"/>
    <m/>
    <n v="3000000"/>
    <n v="60201"/>
    <e v="#N/A"/>
    <x v="0"/>
    <m/>
    <n v="2021"/>
    <x v="40"/>
    <m/>
    <s v="Para cubrir los gastos vinculados con los procesos de capacitación, mediante la modalidad de Becas en las diversas temáticas de interés para el INAMU."/>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8"/>
    <x v="9"/>
    <s v="0"/>
    <x v="8"/>
    <s v="CD"/>
    <x v="1"/>
    <x v="1"/>
    <x v="1"/>
    <s v="Dar soporte presupuestario, contable y de gestión operaciones de flujos monetarios para el logro de objetivos y metas institucionales"/>
    <s v="P_4"/>
    <x v="14"/>
    <x v="14"/>
    <x v="0"/>
    <n v="0"/>
    <x v="107"/>
    <s v="CENTRAL"/>
    <s v="MONTES DE OCA"/>
    <s v="G_4"/>
    <x v="30"/>
    <s v="Instrumento diagnóstico de identificación de necesidades de formación permanente y desarrollo profesional de aplicacín remota ejecutado en ell 100% de las dependencias del INAMU"/>
    <d v="2021-03-31T00:00:00"/>
    <d v="2021-06-30T00:00:00"/>
    <d v="2021-09-30T00:00:00"/>
    <d v="2021-12-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1. Establecer un cronograma de trabajo y respaldar la información física y digital."/>
    <s v="Comisión CCAD/ Jorge Adolfo Marín Zamora"/>
    <s v="Incidencia, alianzas y construcción de capacidades en la sociedad civil"/>
    <s v="IS"/>
    <s v="20 días/Comisión CCAD"/>
    <s v="Instrumento para realizar el diagnóstico de necesidades de capacitación."/>
    <m/>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8"/>
    <x v="9"/>
    <s v="0"/>
    <x v="8"/>
    <s v="CD"/>
    <x v="1"/>
    <x v="1"/>
    <x v="1"/>
    <s v="Dar soporte presupuestario, contable y de gestión operaciones de flujos monetarios para el logro de objetivos y metas institucionales"/>
    <s v="P_4"/>
    <x v="14"/>
    <x v="14"/>
    <x v="0"/>
    <n v="0"/>
    <x v="108"/>
    <s v="CENTRAL"/>
    <s v="MONTES DE OCA"/>
    <s v="G_4"/>
    <x v="31"/>
    <n v="100"/>
    <d v="2021-03-31T00:00:00"/>
    <d v="2021-06-30T00:00:00"/>
    <d v="2021-09-30T00:00:00"/>
    <d v="2021-12-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Mantener un registro adecuado de la disponibilidad de recursos en las subpartida correspondiente"/>
    <s v="Comisión CCAD/ Jorge Adolfo Marín Zamora"/>
    <s v="Incidencia, alianzas y construcción de capacidades en la sociedad civil"/>
    <s v="IS"/>
    <s v="10 días/Comisión CCAD"/>
    <s v="Trámite oportuno de las solicitudes"/>
    <n v="200000"/>
    <n v="200000"/>
    <s v="10501"/>
    <s v="Transporte dentro del país"/>
    <x v="0"/>
    <m/>
    <n v="2021"/>
    <x v="59"/>
    <s v="Según revision realizada por la DAF, se realiza recorte al presupuesto solicitado por el departamento"/>
    <s v="Para cubrir los gastos de transporte dentro del país a las personas funcionarias en cumplimiento de sus deberes. Así como los gastos de transporte a las personas usuarias de los servicios del INAMU participantes en las distintas actividades organizadas por la institución."/>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8"/>
    <x v="9"/>
    <s v="0"/>
    <x v="8"/>
    <s v="CD"/>
    <x v="1"/>
    <x v="1"/>
    <x v="1"/>
    <s v="Dar soporte presupuestario, contable y de gestión operaciones de flujos monetarios para el logro de objetivos y metas institucionales"/>
    <s v="P_4"/>
    <x v="14"/>
    <x v="14"/>
    <x v="0"/>
    <n v="0"/>
    <x v="109"/>
    <s v="CENTRAL"/>
    <s v="MONTES DE OCA"/>
    <s v="G_4"/>
    <x v="32"/>
    <n v="100"/>
    <d v="2021-03-31T00:00:00"/>
    <d v="2021-06-30T00:00:00"/>
    <d v="2021-09-30T00:00:00"/>
    <d v="2021-12-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Mantener un registro adecuado de la disponibilidad de recursos en las subpartida correspondiente"/>
    <s v="Comisión CCAD/ Jorge Adolfo Marín Zamora"/>
    <s v="Incidencia, alianzas y construcción de capacidades en la sociedad civil"/>
    <s v="IS"/>
    <s v="10 días/Comisión CCAD"/>
    <s v="Trámite oportuno de las solicitudes"/>
    <m/>
    <n v="500000"/>
    <s v="10502"/>
    <s v="Viáticos dentro del país"/>
    <x v="0"/>
    <m/>
    <n v="2021"/>
    <x v="24"/>
    <s v="Según revision realizada por la DAF, se realiza recorte al presupuesto solicitado por el departamento"/>
    <s v="Para cubrir gastos de hospedaje, alimentación y otros gastos menores a personas funcionarias y personas ajenas de la institución, participantes de las actividades convocadas por el INAMU.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8"/>
    <s v="CD"/>
    <x v="1"/>
    <x v="1"/>
    <x v="2"/>
    <s v="Orientar  el contenido de los objetivos y metas institucionales desde una perspectiva Técnico-Administrativa, que brinde soporte  y dirección al quehacer institucional, mediante apoyo, legitimidad y guía política"/>
    <s v="P_1"/>
    <x v="12"/>
    <x v="12"/>
    <x v="0"/>
    <s v="Idem"/>
    <x v="110"/>
    <s v="CENTRAL"/>
    <s v="MONTES DE OCA"/>
    <e v="#N/A"/>
    <x v="33"/>
    <n v="100"/>
    <d v="2021-01-01T00:00:00"/>
    <m/>
    <m/>
    <d v="2021-12-01T00:00:00"/>
    <s v="R_P1"/>
    <s v="3_No estan definidas responsabilidad y autoridad, en departamentos tecnicos y administrativos, debido a que los manuales de procedimientos no están actualizados."/>
    <s v="4 Cortes eléctricos o fallas informáticas que interrumpan la generación, captura, procesamiento y transmición de la comunicación e información"/>
    <s v="Divulgación del Reglamento interno dela Comisión CECI SEVRI"/>
    <s v="Ana Victoria Naranjo Porras_x000a_Silvia Jiménez Navarro"/>
    <s v="Incidencia, alianzas y construcción de capacidades en la sociedad civil"/>
    <s v="IS"/>
    <s v="COMISION DE CONTROL INTERNO Y SEVRI                                       Ana Victoria Naranjo Porras 20 días_x000a_Silvia Jiménez Navarro  35 días_x000a_Irya Cruz Mena 10 días"/>
    <s v="No se requieren"/>
    <m/>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8"/>
    <s v="CD"/>
    <x v="1"/>
    <x v="1"/>
    <x v="2"/>
    <s v="Orientar  el contenido de los objetivos y metas institucionales desde una perspectiva Técnico-Administrativa, que brinde soporte  y dirección al quehacer institucional, mediante apoyo, legitimidad y guía política"/>
    <s v="P_1"/>
    <x v="12"/>
    <x v="12"/>
    <x v="4"/>
    <n v="0"/>
    <x v="111"/>
    <s v="CENTRAL"/>
    <s v="MONTES DE OCA"/>
    <e v="#N/A"/>
    <x v="34"/>
    <n v="100"/>
    <s v="ENERO-MARZO"/>
    <s v="ABRIL-JUNIO"/>
    <s v="Julio-Setiembre"/>
    <s v="Octubre -Diciembre"/>
    <s v="R_P1"/>
    <s v="1_Existen perfiles de puestos que no están formalizados, en el manual de cargos._x000a_"/>
    <s v="4 Cortes eléctricos o fallas informáticas que interrumpan la generación, captura, procesamiento y transmición de la comunicación e información"/>
    <s v="Capacitar al personal INAMU en el tema de corrupción (tipos, prevención y sanciones)_x000a_"/>
    <s v="Vera Aguilar, Coordinadora._x000a_Representante UPI: Silvia Jiménef._x000a_Representnte RRHH: María García._x000a_Representante DE: Viviana Gonfalef._x000a_Representane CS: Silvia Vives."/>
    <s v="Incidencia, alianzas y construcción de capacidades en la sociedad civil"/>
    <s v="IS"/>
    <s v="Comisión de Etica y Valores                                                           Vera Aguilar, Coordinadora. (50 días)_x000a_Representante UPI: Silvia Jiménez. (30 días)_x000a_Representnte RRHH: María García. (30 días)_x000a_Representante DE: Viviana Retana. (30 días)_x000a_Representane CS: Silvia Vives. (30 días)"/>
    <s v="No se requieren"/>
    <m/>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8"/>
    <s v="CD"/>
    <x v="1"/>
    <x v="1"/>
    <x v="2"/>
    <s v="Orientar  el contenido de los objetivos y metas institucionales desde una perspectiva Técnico-Administrativa, que brinde soporte  y dirección al quehacer institucional, mediante apoyo, legitimidad y guía política"/>
    <s v="P_1"/>
    <x v="12"/>
    <x v="12"/>
    <x v="23"/>
    <m/>
    <x v="112"/>
    <s v="CENTRAL"/>
    <s v="MONTES DE OCA"/>
    <e v="#N/A"/>
    <x v="35"/>
    <s v="100"/>
    <s v="ENERO-MARZO"/>
    <s v="ABRIL-JUNIO"/>
    <s v="Julio-Setiembre"/>
    <s v="Octubre -Diciembre"/>
    <s v="R_P1"/>
    <s v="2_Las dependencias de conducción politica estratégica(Unidades asesoras y Staff) no cuentan con suficiente personal para atender los procesos que se les asignan"/>
    <s v="4 Cortes eléctricos o fallas informáticas que interrumpan la generación, captura, procesamiento y transmición de la comunicación e información"/>
    <m/>
    <s v="Comite Web                                                                                             Dirección de Áreas Estratégicas: Antonieta Fernández, dirección Administrativa: Carlos Chávez, Unidad de Comunicación: Ivannia Arias e Ivannia Jawnyj, cada una de las Áreas Técnicas: Wendy Garita, Ann Gutiérrez, Marcela Arroyave, Andrea Peralta, Mauren Navarro, Seylin Navarro."/>
    <s v="Incidencia, alianzas y construcción de capacidades en la sociedad civil"/>
    <s v="IS"/>
    <s v="Comite Web                                                                                             Dirección de Áreas Estratégicas: Antonieta Fernández, dirección Administrativa: Carlos Chávez, Unidad de Comunicación: Ivannia Arias e Ivannia Jawnyj, cada una de las Áreas Técnicas: Wendy Garita, Ann Gutiérrez, Marcela Arroyave, Andrea Peralta, Mauren Navarro, Seylin Navarro."/>
    <s v="No se requieren"/>
    <m/>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8"/>
    <s v="CD"/>
    <x v="1"/>
    <x v="1"/>
    <x v="2"/>
    <s v="Orientar  el contenido de los objetivos y metas institucionales desde una perspectiva Técnico-Administrativa, que brinde soporte  y dirección al quehacer institucional, mediante apoyo, legitimidad y guía política"/>
    <s v="P_1"/>
    <x v="12"/>
    <x v="12"/>
    <x v="23"/>
    <m/>
    <x v="113"/>
    <s v="CENTRAL"/>
    <s v="MONTES DE OCA"/>
    <e v="#N/A"/>
    <x v="36"/>
    <s v="100"/>
    <s v="ENERO-MARZO"/>
    <s v="ABRIL-JUNIO"/>
    <s v="Julio-Setiembre"/>
    <s v="Octubre -Diciembre"/>
    <s v="R_P1"/>
    <s v="5_ Se elaboren planes alternos basados en la coyuntura actual, que lleguen a saturar o invisibilizar los planes oficiales"/>
    <s v="4 Cortes eléctricos o fallas informáticas que interrumpan la generación, captura, procesamiento y transmición de la comunicación e información"/>
    <m/>
    <s v="_x0009_Comisión de Red de Transparencia y Datos Abiertos: Dirección de Áreas Estratégicas: Shirley Gayle, la Contraloría de Servicios: Vera Aguilar, la Jefatura de la Unidad de Asesoría Legal: Odette Brenes, la Jefatura de Planificación: Ana Victoria Naranjo y una presentación de la Dirección Administrativa"/>
    <s v="Incidencia, alianzas y construcción de capacidades en la sociedad civil"/>
    <s v="IS"/>
    <s v="_x0009_Comisión de Red de Transparencia y Datos Abiertos: Dirección de Áreas Estratégicas: Shirley Gayle, la Contraloría de Servicios: Vera Aguilar, la Jefatura de la Unidad de Asesoría Legal: Odette Brenes, la Jefatura de Planificación: Ana Victoria Naranjo y una presentación de la Dirección Administrativa"/>
    <s v="No se requieren"/>
    <m/>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8"/>
    <s v="CD"/>
    <x v="1"/>
    <x v="1"/>
    <x v="2"/>
    <s v="Orientar  el contenido de los objetivos y metas institucionales desde una perspectiva Técnico-Administrativa, que brinde soporte  y dirección al quehacer institucional, mediante apoyo, legitimidad y guía política"/>
    <s v="P_1"/>
    <x v="12"/>
    <x v="12"/>
    <x v="14"/>
    <n v="0"/>
    <x v="114"/>
    <s v="CENTRAL"/>
    <s v="MONTES DE OCA"/>
    <e v="#N/A"/>
    <x v="37"/>
    <s v="172"/>
    <s v="Marzo"/>
    <m/>
    <s v="Agosto"/>
    <m/>
    <s v="R_P1"/>
    <s v="4_El personal del INAMU no conoce o comprende el planteamiento de los planes estratégicos, tácticos y operativos"/>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m/>
    <s v="Karla Gamboa Somarribas_x000a_Irya Cruz Mena_x000a_Suiyen Ramírez Villegas_x000a_Jorge Adolfo Marín Zamora_x000a_María del Pilar Rivas Ducca_x000a_Gerardo Mata Solano"/>
    <s v="Incidencia, alianzas y construcción de capacidades en la sociedad civil"/>
    <s v="IS"/>
    <s v="Comisión Diversidad                                                                      _x000a_Karla Gamboa Somarribas: 10_x000a_Irya Cruz Mena: 12_x000a_Suiyen Ramírez Villegas: 12_x000a_Jorge Adolfo Marín Zamora: _x000a_María del Pilar Rivas Ducca: 6_x000a_Gerardo Mata Solano: "/>
    <s v="(Agregar al presupuesto de las CCAD)Se coordinará con la CCAD una capacitación virtual a 172 personas funcionarias del INAMU, quienes corresponden al personal priorizado para la capacitación personalizada, según lo establecido en la &quot;Estrategia Nacional de Capacitación y Sensibilización para personal de instituciones públicas, sobre la no discriminación y la inclusión de las personas LGBTIQ+: Caminando hacia la igualdad&quot;, "/>
    <m/>
    <n v="0"/>
    <s v="10701"/>
    <s v="Actividades de capacitación"/>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8"/>
    <s v="CD"/>
    <x v="1"/>
    <x v="1"/>
    <x v="2"/>
    <s v="Orientar  el contenido de los objetivos y metas institucionales desde una perspectiva Técnico-Administrativa, que brinde soporte  y dirección al quehacer institucional, mediante apoyo, legitimidad y guía política"/>
    <s v="P_1"/>
    <x v="12"/>
    <x v="12"/>
    <x v="16"/>
    <n v="0"/>
    <x v="115"/>
    <s v="CENTRAL"/>
    <s v="MONTES DE OCA"/>
    <e v="#N/A"/>
    <x v="38"/>
    <s v="40"/>
    <s v="Febrero"/>
    <m/>
    <m/>
    <s v="Noviembre"/>
    <s v="R_P1"/>
    <s v="5_ Se elaboren planes alternos basados en la coyuntura actual, que lleguen a saturar o invisibilizar los planes oficiales"/>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m/>
    <s v="Karla Gamboa Somarribas_x000a_Irya Cruz Mena_x000a_Suiyen Ramírez Villegas_x000a_Jorge Adolfo Marín Zamora_x000a_María del Pilar Rivas Ducca_x000a_Gerardo Mata Solano"/>
    <s v="Incidencia, alianzas y construcción de capacidades en la sociedad civil"/>
    <s v="IS"/>
    <s v="Comisión Diversidad                                                                       Karla Gamboa Somarribas: 10_x000a_Irya Cruz Mena: 12_x000a_Suiyen Ramírez Villegas: 12_x000a_Jorge Adolfo Marín Zamora: _x000a_María del Pilar Rivas Ducca: 6_x000a_Gerardo Mata Solano: "/>
    <s v="Se realizarán talleres de validación del Plan de Acción de la Política Institucional de Diversidad Sexual, tanto con funcionarias encargadas de los servicios como de usuarias sexualmente diversas. "/>
    <m/>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8"/>
    <s v="CD"/>
    <x v="1"/>
    <x v="1"/>
    <x v="2"/>
    <s v="Orientar  el contenido de los objetivos y metas institucionales desde una perspectiva Técnico-Administrativa, que brinde soporte  y dirección al quehacer institucional, mediante apoyo, legitimidad y guía política"/>
    <s v="P_1"/>
    <x v="12"/>
    <x v="12"/>
    <x v="24"/>
    <n v="0"/>
    <x v="116"/>
    <s v="CENTRAL"/>
    <s v="MONTES DE OCA"/>
    <e v="#N/A"/>
    <x v="38"/>
    <s v="10"/>
    <s v="Febrero"/>
    <s v="julio"/>
    <m/>
    <m/>
    <s v="R_P1"/>
    <s v="2_Las dependencias de conducción politica estratégica(Unidades asesoras y Staff) no cuentan con suficiente personal para atender los procesos que se les asignan"/>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m/>
    <s v="Karla Gamboa Somarribas_x000a_Irya Cruz Mena_x000a_Suiyen Ramírez Villegas_x000a_Jorge Adolfo Marín Zamora_x000a_María del Pilar Rivas Ducca_x000a_Gerardo Mata Solano"/>
    <s v="Incidencia, alianzas y construcción de capacidades en la sociedad civil"/>
    <s v="IS"/>
    <s v="Comisión Diversidad                                                                       Karla Gamboa Somarribas: 10_x000a_Irya Cruz Mena: 12_x000a_Suiyen Ramírez Villegas: 12_x000a_Jorge Adolfo Marín Zamora: _x000a_María del Pilar Rivas Ducca: 6_x000a_Gerardo Mata Solano: "/>
    <s v="Insumos para la reinducción de personal liderada por recursos humanos sobre la labor de la comisión de diversidad sexuall"/>
    <m/>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8"/>
    <s v="CD"/>
    <x v="1"/>
    <x v="1"/>
    <x v="2"/>
    <s v="Orientar  el contenido de los objetivos y metas institucionales desde una perspectiva Técnico-Administrativa, que brinde soporte  y dirección al quehacer institucional, mediante apoyo, legitimidad y guía política"/>
    <s v="P_1"/>
    <x v="12"/>
    <x v="12"/>
    <x v="14"/>
    <n v="3"/>
    <x v="117"/>
    <s v="CENTRAL"/>
    <s v="MONTES DE OCA"/>
    <e v="#N/A"/>
    <x v="39"/>
    <s v="2"/>
    <m/>
    <s v="julio"/>
    <m/>
    <s v="Diciembre"/>
    <s v="R_P1"/>
    <s v="2_Las dependencias de conducción politica estratégica(Unidades asesoras y Staff) no cuentan con suficiente personal para atender los procesos que se les asignan"/>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m/>
    <s v="Karla Gamboa Somarribas_x000a_Irya Cruz Mena_x000a_Suiyen Ramírez Villegas_x000a_Jorge Adolfo Marín Zamora_x000a_María del Pilar Rivas Ducca_x000a_Gerardo Mata Solano"/>
    <s v="Incidencia, alianzas y construcción de capacidades en la sociedad civil"/>
    <s v="IS"/>
    <s v="Comisión Diversidad                                                                       Karla Gamboa Somarribas: 10_x000a_Irya Cruz Mena: 12_x000a_Suiyen Ramírez Villegas: 12_x000a_Jorge Adolfo Marín Zamora: _x000a_María del Pilar Rivas Ducca: 6_x000a_Gerardo Mata Solano: "/>
    <s v="Al menos dos campañas de divulgación sobre derechos de las personas sexualmente diversas "/>
    <m/>
    <n v="0"/>
    <m/>
    <e v="#N/A"/>
    <x v="0"/>
    <m/>
    <n v="2021"/>
    <x v="0"/>
    <s v="Número de campañas de difusión sobre derechos de población LGTBIQ+ divulgadas en el INAMU   (META 2)"/>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8"/>
    <s v="CD"/>
    <x v="1"/>
    <x v="1"/>
    <x v="2"/>
    <s v="Orientar  el contenido de los objetivos y metas institucionales desde una perspectiva Técnico-Administrativa, que brinde soporte  y dirección al quehacer institucional, mediante apoyo, legitimidad y guía política"/>
    <s v="P_1"/>
    <x v="12"/>
    <x v="12"/>
    <x v="24"/>
    <n v="0"/>
    <x v="118"/>
    <s v="CENTRAL"/>
    <s v="MONTES DE OCA"/>
    <e v="#N/A"/>
    <x v="38"/>
    <s v="10"/>
    <s v="Febrero"/>
    <s v="julio"/>
    <m/>
    <m/>
    <s v="R_P1"/>
    <s v="2_Las dependencias de conducción politica estratégica(Unidades asesoras y Staff) no cuentan con suficiente personal para atender los procesos que se les asignan"/>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m/>
    <s v="Karla Gamboa Somarribas_x000a_Irya Cruz Mena_x000a_Suiyen Ramírez Villegas_x000a_Jorge Adolfo Marín Zamora_x000a_María del Pilar Rivas Ducca_x000a_Gerardo Mata Solano"/>
    <s v="Incidencia, alianzas y construcción de capacidades en la sociedad civil"/>
    <s v="IS"/>
    <s v="Comisión Diversidad                                                                       Karla Gamboa Somarribas: 10_x000a_Irya Cruz Mena: 12_x000a_Suiyen Ramírez Villegas: 12_x000a_Jorge Adolfo Marín Zamora: _x000a_María del Pilar Rivas Ducca: 6_x000a_Gerardo Mata Solano: "/>
    <s v="Coordinar un espacio de elección de la persona representante de las personas LGTBIQ+ funcionarias de la institución ante la Comisión de Diversidad Sexual "/>
    <m/>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8"/>
    <s v="CD"/>
    <x v="1"/>
    <x v="1"/>
    <x v="2"/>
    <s v="Orientar  el contenido de los objetivos y metas institucionales desde una perspectiva Técnico-Administrativa, que brinde soporte  y dirección al quehacer institucional, mediante apoyo, legitimidad y guía política"/>
    <s v="P_1"/>
    <x v="12"/>
    <x v="12"/>
    <x v="23"/>
    <n v="0"/>
    <x v="119"/>
    <s v="CENTRAL"/>
    <s v="MONTES DE OCA"/>
    <e v="#N/A"/>
    <x v="40"/>
    <s v="100"/>
    <s v="enero"/>
    <m/>
    <m/>
    <s v="Diciembre"/>
    <s v="R_P1"/>
    <s v="4_El personal del INAMU no conoce o comprende el planteamiento de los planes estratégicos, tácticos y operativos"/>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Fortalecer las actividades de forma virtual"/>
    <s v="Ana Lía Solano (coordinadora)_x000a_Lidieth Agüero_x000a_Shirley Sandoval_x000a_Sylvia Jiménez_x000a_Sadan Solano_x000a_Abdenago López_x000a_Mauren Nuñez_x000a_Kattia Brenes_x000a_"/>
    <s v="Incidencia, alianzas y construcción de capacidades en la sociedad civil"/>
    <s v="IS"/>
    <s v="Comisión Ambiental                                                                            Ana Lía Solano (coordinadora) - 40 días_x000a_Lidieth Agüero -30 días_x000a_Shirley Sandoval - 30 días_x000a_Sylvia Jiménez - 30 días_x000a_Sadan Solano - 30 días_x000a_Abdenago López -30 días_x000a_Mauren Nuñez - 30 días_x000a_Kattia Brenes - 30 días"/>
    <s v="VIÁTICOS A LAS REGIONALES (¢300.000 en la partida de DSGT)"/>
    <m/>
    <n v="0"/>
    <s v="10502"/>
    <s v="Viáticos dentro del país"/>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4"/>
    <s v="_No se cuente con el apoyo político o que exista incompatibilidad ideológica, en la toma de decisiones para el avance de la igualdad de derechos entre mujeres y hombres "/>
    <x v="3"/>
    <x v="3"/>
    <n v="0"/>
    <x v="8"/>
    <s v="CD"/>
    <x v="1"/>
    <x v="1"/>
    <x v="2"/>
    <s v="Orientar  el contenido de los objetivos y metas institucionales desde una perspectiva Técnico-Administrativa, que brinde soporte  y dirección al quehacer institucional, mediante apoyo, legitimidad y guía política"/>
    <s v="P_1"/>
    <x v="12"/>
    <x v="12"/>
    <x v="25"/>
    <s v="Idem"/>
    <x v="120"/>
    <s v="CENTRAL"/>
    <s v="MONTES DE OCA"/>
    <e v="#N/A"/>
    <x v="41"/>
    <s v="90"/>
    <s v="De enero a marzo 2021"/>
    <s v="De abril a junio 2021"/>
    <s v="De julio a setiembre 2021"/>
    <s v="De octubre a diciembre 2021"/>
    <s v="R_P1"/>
    <s v="4_El personal del INAMU no conoce o comprende el planteamiento de los planes estratégicos, tácticos y operativos"/>
    <s v="4 Cortes eléctricos o fallas informáticas que interrumpan la generación, captura, procesamiento y transmición de la comunicación e información"/>
    <m/>
    <s v="Integrantes de la NICSP"/>
    <s v="Incidencia, alianzas y construcción de capacidades en la sociedad civil"/>
    <s v="IS"/>
    <s v="Intregrantes de la Comisión NICSP, _x000a__x000a_12 días al año para asistir a las Reuniones._x000a_5 días al año para asistir a reuniones extaordinarios."/>
    <s v="No se requieren"/>
    <m/>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10"/>
    <s v="CJ"/>
    <x v="0"/>
    <x v="0"/>
    <x v="3"/>
    <s v="Contribuir al desarrollo integral de las mujers en su diversidad a través de la capacitación, formación y asistencia técnica en distintas temáticas sociales, económicas, políticas o de organización"/>
    <s v="P_6"/>
    <x v="8"/>
    <x v="8"/>
    <x v="26"/>
    <n v="250"/>
    <x v="121"/>
    <s v="CENTRAL"/>
    <s v="TODOS LOS CANTONES"/>
    <s v="G_9"/>
    <x v="16"/>
    <n v="225"/>
    <s v="Febrero-Marzo"/>
    <s v="Abril-Mayo-Junio"/>
    <s v="Julio-Agosto-Setiembre"/>
    <s v="octubre-Noviembre-"/>
    <s v="R_P6"/>
    <s v="1_Necesidad de articulación en cualquier proceso de capacitación."/>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5.1.1 Realizar  sesiones de articulación y gestión del conocimiento al año, entre el personal encargado en la atención directa a mujeres y el personal encargado de la incidencia y gestión en normativas y políticas, de acuerdo con todas las estrategias institucionales en ejecución por región (Dirección Estratégica)_x000a_5.2 Articulación de un programa anual integrado de capacitación y formación institucional dirigido a las organizaciones de mujeres en los niveles nacional, regional y local _x000a_( DE: Coordinadora Dpto Ciudadanía Activa, Liderazgo y Gestión Local_x000a__DE: Coordinadora Dpto Desarrollo Regional)"/>
    <s v="Lucía Jiménez_x000a_Margarita Gómez"/>
    <s v="Incidencia, alianzas y construcción de capacidades en políticas públicas y en el sector empresario"/>
    <s v="IE"/>
    <s v="Lucía Jiménez (30)_x000a_Margarita Gómez (50)_x000a_Coordinadora (20)"/>
    <s v="220 REFRIGERIOS Y 110 ALMUERZOS"/>
    <n v="0"/>
    <n v="1368543"/>
    <s v="10701"/>
    <s v="Actividades de capacitación"/>
    <x v="0"/>
    <m/>
    <n v="2021"/>
    <x v="62"/>
    <m/>
    <s v="Para cubrir los gastos vinculados con los procesos de capacitación en las diversas temáticas de interés para el INAMU, así como en la difusión de los derechos de las mujeres. Se incluyen los gastos inherentes a estos procesos tales como útiles, materiales, suministros, alimentación y las cuotas solicitadas por los dueños de locales por el uso de instalaciones para llevar la actividad."/>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10"/>
    <s v="CJ"/>
    <x v="0"/>
    <x v="0"/>
    <x v="3"/>
    <s v="Contribuir al desarrollo integral de las mujers en su diversidad a través de la capacitación, formación y asistencia técnica en distintas temáticas sociales, económicas, políticas o de organización"/>
    <s v="P_6"/>
    <x v="8"/>
    <x v="8"/>
    <x v="0"/>
    <s v="IDEM"/>
    <x v="121"/>
    <s v="CENTRAL"/>
    <s v="TODOS LOS CANTONES"/>
    <s v="G_9"/>
    <x v="16"/>
    <s v="IDEM"/>
    <s v="N/A"/>
    <s v="N/A"/>
    <s v="AGOSTO-SETIEMBRE"/>
    <s v="octubre-Noviembre-"/>
    <s v="R_P6"/>
    <s v="1_Necesidad de articulación en cualquier proceso de capacitación."/>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IDEM"/>
    <s v="Incidencia, alianzas y construcción de capacidades en políticas públicas y en el sector empresario"/>
    <s v="IE"/>
    <s v="IDEM"/>
    <s v="VIATICOS PUNTARENAS, CIUDAD QUESADA PARA UN DIA COMPLETO EN CADA REGION.  HUETAR CARIBE PARA DOS DIAS COMPLETOS, REGION BRUNCA PARA TRES DIAS COMPLETOS"/>
    <n v="0"/>
    <n v="115200"/>
    <s v="10502"/>
    <s v="Viáticos dentro del país"/>
    <x v="0"/>
    <m/>
    <n v="2021"/>
    <x v="63"/>
    <s v="Tras análisis de las DAF, se realiza recorte al presupuesto original"/>
    <s v="Para cubrir gastos de hospedaje, alimentación y otros gastos menores a personas funcionarias y personas ajenas de la institución, participantes de las actividades convocadas por el INAMU.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10"/>
    <s v="CJ"/>
    <x v="2"/>
    <x v="2"/>
    <x v="10"/>
    <s v="Transversalizar los enfoques de derechos humanos, interseccionalidad y género entre otros, en la normativa y legislación costarricense"/>
    <s v="P_9"/>
    <x v="15"/>
    <x v="15"/>
    <x v="5"/>
    <n v="20"/>
    <x v="122"/>
    <s v="CENTRAL"/>
    <s v="TODOS LOS CANTONES"/>
    <s v="G_18"/>
    <x v="42"/>
    <n v="25"/>
    <s v="Enero-Febrero-Marzo"/>
    <s v="Abril-Mayo-Junio"/>
    <s v="Julio-Agosto-Setiembre"/>
    <s v="Octubre -Noviembre-Diciembre"/>
    <s v="R_P9"/>
    <s v="2_Resistencia político-técnica y barreras (desconocimiento, desarticulación) de las jerarquías instucionales que dificultan/limitan el  abordaje hacia el cierre de brechas de género. "/>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1.1 Dar a conocer los resultados institucionales a la ciudadanía y a la administración activa, sobre el avance en los derechos de las mujeres y la satisfacción de sus necesidades, a partir de los contenidos venidos desde los programas técnico y administrativo (PE: Jefatura Unidad de Comunicación-Presidencia Ejecutiva)"/>
    <s v="Margarita Gómez _x000a_Sharon Esquivel "/>
    <s v="Incidencia, alianzas y construcción de capacidades en políticas públicas y en el sector empresario"/>
    <s v="IE"/>
    <s v="Margarita (129) _x000a_Sharon (20)_x000a_Coordinadora (75)"/>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10"/>
    <s v="CJ"/>
    <x v="2"/>
    <x v="2"/>
    <x v="6"/>
    <s v="Transversalizar los enfoques de derechos humanos, interseccionalidad y género entre otros, que mejoren la calidad de los servicios que reciben las mujeres"/>
    <s v="P_8"/>
    <x v="6"/>
    <x v="6"/>
    <x v="27"/>
    <n v="10"/>
    <x v="123"/>
    <s v="CENTRAL"/>
    <s v="TODOS LOS CANTONES"/>
    <s v="G_14"/>
    <x v="13"/>
    <n v="11"/>
    <s v="II quincena de marzo"/>
    <s v="II quincena de junio"/>
    <s v="II quincena de setiembre"/>
    <s v="I semana de noviembre"/>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5.1.2 Capacitar en gestión de políticas públicas al personal encargado tanto de la Atención directa a mujeres, como al personal encargado de la incidencia y gestión en normativas políticas (DAF-Coordinador Recursos Humanos-CCAD)"/>
    <s v="Wendy Isabel Garita _x000a_"/>
    <s v="Incidencia, alianzas y construcción de capacidades en políticas públicas y en el sector empresario"/>
    <s v="IE"/>
    <s v="Wendy (142)_x000a_Coordinadora (30)"/>
    <s v="Viáticos para una persona a tres giras para los módulos de regionalización de las mujeres privadas de libertad, para Puntarenas, Guápiles y Pérez Zeledón. "/>
    <n v="0"/>
    <n v="111100"/>
    <s v="10502"/>
    <s v="Viáticos dentro del país"/>
    <x v="0"/>
    <m/>
    <n v="2021"/>
    <x v="64"/>
    <s v="Tras análisis de las DAF, se realiza recorte al presupuesto original"/>
    <s v="Para cubrir gastos de hospedaje, alimentación y otros gastos menores a personas funcionarias y personas ajenas de la institución, participantes de las actividades convocadas por el INAMU. "/>
  </r>
  <r>
    <s v="Programa de Economía Social Solidaria (ESS)"/>
    <s v="Fortalecer las organizaciones de la Economía Social Solidaria mediante capacitación, asistencia técnica y financiamiento para mejorar su productividad según el modelo asociativo inclusivo con enfoque de derechos humanos."/>
    <x v="3"/>
    <s v=" 2017: No disponible"/>
    <x v="3"/>
    <s v="INAMU: 1.160 FODESAF – Programa Autonomía Económica de las Mujeres código de programa T-03"/>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10"/>
    <s v="CJ"/>
    <x v="2"/>
    <x v="2"/>
    <x v="6"/>
    <s v="Transversalizar los enfoques de derechos humanos, interseccionalidad y género entre otros, que mejoren la calidad de los servicios que reciben las mujeres"/>
    <s v="P_8"/>
    <x v="7"/>
    <x v="7"/>
    <x v="28"/>
    <n v="150"/>
    <x v="124"/>
    <s v="CENTRAL"/>
    <s v="TODOS LOS CANTONES"/>
    <s v="G_15"/>
    <x v="14"/>
    <n v="150"/>
    <s v="Febrero-Marzo"/>
    <s v="Abril-Mayo-Junio"/>
    <s v="Julio-Agosto-Setiembre"/>
    <s v="Octubre -Noviembre"/>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Wendy Isabel Garita _x000a_Sharon Esquivel_x000a_Coordinadora_x000a_"/>
    <s v="Incidencia, alianzas y construcción de capacidades en políticas públicas y en el sector empresario"/>
    <s v="IE"/>
    <s v="Wendy (80)_x000a_Sharon (29)_x000a_Coordinadora (20)"/>
    <s v="No se requiere"/>
    <n v="0"/>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10"/>
    <s v="CJ"/>
    <x v="1"/>
    <x v="1"/>
    <x v="5"/>
    <s v="Generar conocimiento especializado en género y derechos humanos como un servicio que contribuya con los procesos que buscan la conformación de una sociedad más justa e igualitaria"/>
    <s v="P_7"/>
    <x v="11"/>
    <x v="11"/>
    <x v="29"/>
    <n v="5"/>
    <x v="125"/>
    <s v="CENTRAL"/>
    <s v="TODOS LOS CANTONES"/>
    <s v="G_8"/>
    <x v="43"/>
    <n v="6"/>
    <s v="Enero-Febrero-Marzo"/>
    <s v="Abril-Mayo-Junio"/>
    <s v="Julio-Agosto-Setiembre"/>
    <s v="Octubre-Noviembre-Diciembre"/>
    <s v="R_P7"/>
    <s v="FALT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FALTA"/>
    <s v="Margarita Gómez _x000a_Coordinadora"/>
    <s v="Incidencia, alianzas y construcción de capacidades en políticas públicas y en el sector empresario"/>
    <s v="IE"/>
    <s v="Margarita (39)_x000a_Coordinadora (13)"/>
    <s v="No se requiere"/>
    <n v="0"/>
    <n v="0"/>
    <m/>
    <e v="#N/A"/>
    <x v="0"/>
    <m/>
    <n v="2021"/>
    <x v="0"/>
    <s v="Viaticos se suman a la partida presupuestaria del DSGT"/>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3"/>
    <x v="3"/>
    <s v="_Que no se implemente la redefinición de los procesos_x000a__Que los procesos redifinidos no contribuyan de forma efectiva al cumplimiento de los fines institucionales"/>
    <x v="2"/>
    <x v="2"/>
    <s v="pendiente"/>
    <x v="10"/>
    <s v="CJ"/>
    <x v="1"/>
    <x v="1"/>
    <x v="1"/>
    <s v="Dar soporte presupuestario, contable y de gestión operaciones de flujos monetarios para el logro de objetivos y metas institucionales"/>
    <s v="P_4"/>
    <x v="1"/>
    <x v="1"/>
    <x v="0"/>
    <m/>
    <x v="126"/>
    <m/>
    <m/>
    <s v="G_22"/>
    <x v="2"/>
    <n v="100"/>
    <m/>
    <m/>
    <m/>
    <m/>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m/>
    <s v="Incidencia, alianzas y construcción de capacidades en políticas públicas y en el sector empresario"/>
    <s v="IE"/>
    <m/>
    <m/>
    <m/>
    <n v="0"/>
    <m/>
    <e v="#N/A"/>
    <x v="1"/>
    <m/>
    <m/>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11"/>
    <s v="CI"/>
    <x v="0"/>
    <x v="0"/>
    <x v="3"/>
    <s v="Contribuir al desarrollo integral de las mujers en su diversidad a través de la capacitación, formación y asistencia técnica en distintas temáticas sociales, económicas, políticas o de organización"/>
    <s v="P_6"/>
    <x v="8"/>
    <x v="8"/>
    <x v="30"/>
    <s v="FALTA"/>
    <x v="127"/>
    <s v="CENTRAL"/>
    <s v="MONTES DE OCA"/>
    <s v="G_9"/>
    <x v="16"/>
    <n v="490"/>
    <s v="N/A"/>
    <s v="Abril a junio"/>
    <s v="julio a setiembre"/>
    <s v="octubre a diciembre"/>
    <s v="R_P6"/>
    <s v="1_Necesidad de articulación en cualquier proceso de capacitación."/>
    <s v="4 Cortes eléctricos o fallas informáticas que interrumpan la generación, captura, procesamiento y transmición de la comunicación e información"/>
    <s v=" Articulación de un programa anual integrado de capacitación y formación institucional dirigido a las organizaciones de mujeres en los niveles nacional, regional y local"/>
    <s v="Ester Serrano_x000a_Mauren Nuñez_x000a_Suiyen Ramírez_x000a_Andrea Peralta"/>
    <s v="Incidencia, alianzas y construcción de capacidades en políticas públicas y en el sector empresario"/>
    <s v="IE"/>
    <s v="Ester Serrano 8_x000a_Mauren Nuñez 2_x000a_Suiyen Ramírez 10_x000a_Andrea Peralta 10"/>
    <s v="Viáticos"/>
    <n v="0"/>
    <n v="300000"/>
    <n v="10502"/>
    <s v="Viáticos dentro del país"/>
    <x v="0"/>
    <m/>
    <n v="2021"/>
    <x v="53"/>
    <m/>
    <s v="Para cubrir gastos de hospedaje, alimentación y otros gastos menores a personas funcionarias y personas ajenas de la institución, participantes de las actividades convocadas por el INAMU. "/>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11"/>
    <s v="CI"/>
    <x v="1"/>
    <x v="1"/>
    <x v="5"/>
    <s v="Generar conocimiento especializado en género y derechos humanos como un servicio que contribuya con los procesos que buscan la conformación de una sociedad más justa e igualitaria"/>
    <s v="P_7"/>
    <x v="16"/>
    <x v="16"/>
    <x v="0"/>
    <s v="IDEM"/>
    <x v="128"/>
    <s v="CENTRAL"/>
    <s v="MONTES DE OCA"/>
    <s v="G_8"/>
    <x v="44"/>
    <n v="1"/>
    <s v="Enero a Marzo"/>
    <s v="Abril a junio"/>
    <s v="julio a setiembre"/>
    <s v="octubre a diciembre"/>
    <s v="R_P6"/>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Ampliar la cobertura regional y local de las acciones de posicionamiento y divulgación sobre todos los temas contenidos en las campañas de comunicación que maneja el Departamento"/>
    <s v="Ester Serrano_x000a_Mauren Nuñez_x000a_Suiyen Ramírez_x000a_Rocío Guzmán_x000a_Andrea Peralta_x000a_Kathia Brenes"/>
    <s v="Incidencia, alianzas y construcción de capacidades en políticas públicas y en el sector empresario"/>
    <s v="IE"/>
    <s v="Ester Serrano 24_x000a_Mauren Nuñez 10_x000a_Suiyen Ramírez 24_x000a_Rocío Guzmán 24_x000a_Andrea Peralta 24_x000a_Kathia Brenes 24"/>
    <s v="Contratación de empresa vía Unidad de Comunicación."/>
    <n v="0"/>
    <n v="0"/>
    <s v="10301"/>
    <s v="Información"/>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11"/>
    <s v="CI"/>
    <x v="1"/>
    <x v="1"/>
    <x v="5"/>
    <s v="Generar conocimiento especializado en género y derechos humanos como un servicio que contribuya con los procesos que buscan la conformación de una sociedad más justa e igualitaria"/>
    <s v="P_7"/>
    <x v="16"/>
    <x v="16"/>
    <x v="0"/>
    <s v="IDEM"/>
    <x v="129"/>
    <s v="CENTRAL"/>
    <s v="MONTES DE OCA"/>
    <s v="G_8"/>
    <x v="45"/>
    <s v="IDEM"/>
    <s v="Enero a Marzo"/>
    <s v="Abril a junio"/>
    <s v="julio a setiembre"/>
    <s v="octubre a diciembre"/>
    <s v="R_P6"/>
    <s v="1_Necesidad de articulación en cualquier proceso de capacitación."/>
    <s v="4 Cortes eléctricos o fallas informáticas que interrumpan la generación, captura, procesamiento y transmición de la comunicación e información"/>
    <s v="Mantener una constante comunicación con los departamentos y la DT para cumplir con los compromisos de la campaña."/>
    <s v="DT y coordinadoras departamentos: Políticas Públicas, Violencia de Género, Construcción de Identidades, Ciudadanía Activa, Desarrollo Regional, Unidad de Comunicación"/>
    <s v="Incidencia, alianzas y construcción de capacidades en políticas públicas y en el sector empresario"/>
    <s v="IE"/>
    <s v="IDEM"/>
    <s v="Contratación de empresa vía Unidad de Comunicación para la elaboración de los mensajes comunicacionale para Facebook, Instagram y Whatsapp."/>
    <n v="0"/>
    <n v="0"/>
    <s v="10301"/>
    <s v="Información"/>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11"/>
    <s v="CI"/>
    <x v="2"/>
    <x v="2"/>
    <x v="6"/>
    <s v="Transversalizar los enfoques de derechos humanos, interseccionalidad y género entre otros, que mejoren la calidad de los servicios que reciben las mujeres"/>
    <s v="P_8"/>
    <x v="6"/>
    <x v="6"/>
    <x v="31"/>
    <s v="FALTA"/>
    <x v="130"/>
    <s v="CENTRAL"/>
    <s v="MONTES DE OCA"/>
    <s v="G_14"/>
    <x v="13"/>
    <s v="Asistencia técnica en género para los sectores ambiente, cambio climático, gestión del riesgo en desastres, educación, salud, deporte y recreación (INAMU, CONAPDIS, MINAE, MOPT, CNE, MEP, CEN CINAI, CCSS, MS, Federación Costarricense de Futbol, Ministerio del Deporte, ICODER, Federación Deporte Universitario TEC, Unión Nacional de Futbol Femenino)._x000a_Seguimiento a proyecro de Ley contra el Acoso en el Deporte._x000a_Protocolos contra el acoso sexual de la Federación Costarricense de Futbol y el ICODER._x000a_Seguimiento a acciones afirmativas en paridad y transversalización de derechos humanos y género con ICODER._x000a_Seguimiento a mujeres en deporte paralímpico._x000a_Seguimiento a perspectiva de género en la Política Nacional de deporte, recreación y actividad física._x000a_Asesoría técnica a proyecto de cooperación internacional con Unión Europea para promoción del deporte femenino de alto rendimiento._x000a_Atención en salud sexual y reproductiva en servicios de salud._x000a_Seguimiento alianza FOMUJERES-Programa Más Mujeres, Más Natura._x000a_Institucionalización del enfoque de género en CEN CINAI a través de implementación de procedimiento interno para implementación de instrumento de indicadores y guía de acompañamiento técnico._x000a_Seguimiento a compromisos PIEG con DCC, MINAE, CNE en cambio climático, biodiversidad y gestión del riesgo en desastres._x000a_Proyecto Género y Movilidad Urbana._x000a_Asesoría técnica a Unidades Regionales INAMU en Ambiente, Cambio Climático y Gestión del Riesgo._x000a_Asesoría Técnica Plan Nacional de Género y Cambio Climático."/>
    <s v="Enero a Marzo"/>
    <s v="Abril a junio"/>
    <s v="julio a setiembre"/>
    <s v="octubre a diciembre"/>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Abrir espacios de discusión de políticas y articulación de aciones entre las instituciones que brindan servicios y realzian acciones para la igualdad"/>
    <s v="Ester Serrano_x000a_Mauren Nuñez_x000a_Suiyen Ramírez_x000a_Andrea Peralta_x000a_Kathia Brenes_x000a_Rocío Guzmán"/>
    <s v="Incidencia, alianzas y construcción de capacidades en políticas públicas y en el sector empresario"/>
    <s v="IE"/>
    <s v="Ester Serrano 15_x000a_Mauren Nuñez 1_x000a_Suiyen Ramírez 10_x000a_Andrea Peralta 10_x000a_Kathia Brenes 10_x000a_Rocío Guzmán 10"/>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11"/>
    <s v="CI"/>
    <x v="2"/>
    <x v="2"/>
    <x v="6"/>
    <s v="Transversalizar los enfoques de derechos humanos, interseccionalidad y género entre otros, que mejoren la calidad de los servicios que reciben las mujeres"/>
    <s v="P_8"/>
    <x v="17"/>
    <x v="17"/>
    <x v="32"/>
    <s v="FALTA"/>
    <x v="131"/>
    <s v="CENTRAL"/>
    <s v="GOICOECHEA"/>
    <s v="G_26"/>
    <x v="46"/>
    <n v="24"/>
    <s v="Enero a Marzo"/>
    <s v="Abril a junio"/>
    <s v="julio a setiembre"/>
    <s v="octubre a diciembre"/>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Abrir espacios de discusión de políticas y articulación de aciones entre las instituciones que brindan servicios y realzian acciones para la igualdad"/>
    <s v="Ester Serrano_x000a_Mauren Nuñez_x000a_Suiyen Ramírez_x000a_Rocío Guzmán_x000a_Andrea Peralta_x000a_Kathia Brenes"/>
    <s v="Incidencia, alianzas y construcción de capacidades en políticas públicas y en el sector empresario"/>
    <s v="IE"/>
    <s v="Ester Serrano 12_x000a_Mauren Nuñez 1_x000a_Suiyen Ramírez 20_x000a_Rocío Guzmán 22_x000a_Andrea Peralta 20_x000a_Kathia Brenes 23"/>
    <s v="No se requiere"/>
    <n v="0"/>
    <n v="0"/>
    <m/>
    <e v="#N/A"/>
    <x v="0"/>
    <m/>
    <n v="2021"/>
    <x v="0"/>
    <s v="UPI RECOMIENDA SOLICITAR A DCIVPV LA INFORMACIÓN DE CUÁLES INSTITUCIONES PÚBLICAS PARTICIPAN EN LAS 25 COMISIONES O PLATAFORMAS INTERINSTITUCIONALES"/>
    <m/>
  </r>
  <r>
    <s v="Programa de Economía Social Solidaria (ESS)"/>
    <s v="Fortalecer las organizaciones de la Economía Social Solidaria mediante capacitación, asistencia técnica y financiamiento para mejorar su productividad según el modelo asociativo inclusivo con enfoque de derechos humanos."/>
    <x v="3"/>
    <s v=" 2017: No disponible"/>
    <x v="3"/>
    <s v="INAMU: 1.160 FODESAF – Programa Autonomía Económica de las Mujeres código de programa T-03"/>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11"/>
    <s v="CI"/>
    <x v="2"/>
    <x v="2"/>
    <x v="6"/>
    <s v="Transversalizar los enfoques de derechos humanos, interseccionalidad y género entre otros, que mejoren la calidad de los servicios que reciben las mujeres"/>
    <s v="P_8"/>
    <x v="7"/>
    <x v="7"/>
    <x v="33"/>
    <n v="0"/>
    <x v="132"/>
    <s v="CENTRAL"/>
    <s v="MONTES DE OCA"/>
    <s v="G_15"/>
    <x v="14"/>
    <n v="50"/>
    <s v="ENERO-MARZO"/>
    <s v="ABRIL-JUNIO"/>
    <d v="2021-08-01T00:00:00"/>
    <s v="N/A"/>
    <s v="R_P8"/>
    <s v="1_Necesidad de articulación en cualquier proceso de capacitación."/>
    <s v="4 Cortes eléctricos o fallas informáticas que interrumpan la generación, captura, procesamiento y transmición de la comunicación e información"/>
    <s v="Mantener una constante comunicación con los Departamentos y la DT para cumplir con los compromisos del curso virtual."/>
    <s v="Ester Serrano, María Ester Vargas, Saskia Salas, Yensy Herrera, Eugenia Salazar, Kattia Solís, María Picado"/>
    <s v="Incidencia, alianzas y construcción de capacidades en políticas públicas y en el sector empresario"/>
    <s v="IE"/>
    <s v="Un día hábil mensual "/>
    <s v="No se requiere"/>
    <n v="0"/>
    <n v="0"/>
    <m/>
    <e v="#N/A"/>
    <x v="0"/>
    <m/>
    <n v="2021"/>
    <x v="0"/>
    <s v="Pago de servicios nacionales e internacionales necesarios para el acceso a los servicios de telefonía, a redes de información como &quot;Internet&quot; y otros servicios similares para todas la oficinas institucionales"/>
    <m/>
  </r>
  <r>
    <s v="Programa de Economía Social Solidaria (ESS)"/>
    <s v="Fortalecer las organizaciones de la Economía Social Solidaria mediante capacitación, asistencia técnica y financiamiento para mejorar su productividad según el modelo asociativo inclusivo con enfoque de derechos humanos."/>
    <x v="3"/>
    <s v=" 2017: No disponible"/>
    <x v="3"/>
    <s v="INAMU: 1.160 FODESAF – Programa Autonomía Económica de las Mujeres código de programa T-03"/>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11"/>
    <s v="CI"/>
    <x v="2"/>
    <x v="2"/>
    <x v="6"/>
    <s v="Transversalizar los enfoques de derechos humanos, interseccionalidad y género entre otros, que mejoren la calidad de los servicios que reciben las mujeres"/>
    <s v="P_8"/>
    <x v="7"/>
    <x v="7"/>
    <x v="0"/>
    <s v="FALTA"/>
    <x v="133"/>
    <s v="CENTRAL"/>
    <s v="MONTES DE OCA"/>
    <s v="G_15"/>
    <x v="14"/>
    <n v="74"/>
    <s v="N/A"/>
    <s v="Abril a junio"/>
    <s v="julio a setiembre"/>
    <s v="octubre a diciembre"/>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Abrir espacios de discusión de políticas y articulación de aciones entre las instituciones que brindan servicios y realzian acciones para la igualdad"/>
    <s v="Ester Serrano_x000a_Mauren Nuñez_x000a_Suiyen Ramírez"/>
    <s v="Incidencia, alianzas y construcción de capacidades en políticas públicas y en el sector empresario"/>
    <s v="IE"/>
    <s v="Ester Serrano 3_x000a_Mauren Nuñez 1_x000a_Suiyen Ramírez 15"/>
    <s v="Viáticos"/>
    <n v="0"/>
    <n v="100000"/>
    <n v="10502"/>
    <s v="Viáticos dentro del país"/>
    <x v="0"/>
    <m/>
    <n v="2021"/>
    <x v="3"/>
    <s v="Gastos por alquiler de todo tipo de maquinaria, equipo y mobiliario necesario para realizar las actividades de la institución."/>
    <s v="Para cubrir gastos de hospedaje, alimentación y otros gastos menores a personas funcionarias y personas ajenas de la institución, participantes de las actividades convocadas por el INAMU.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6"/>
    <x v="6"/>
    <s v="_Que en la práctica política y técnica institucional, el tema de corresponsabilidad no se priorice suficientemente "/>
    <x v="9"/>
    <x v="10"/>
    <s v="1200 a/_x000a__x000a_XXX_x000a_total_x000a__x000a__x000a_xx RCentral_x000a_xxRBrunca_x000a_xxRChorotega_x000a_xxRHcaribe_x000a_xxRHNorte_x000a_xxRPacífCentral"/>
    <x v="11"/>
    <s v="CI"/>
    <x v="2"/>
    <x v="2"/>
    <x v="7"/>
    <s v="Implementar las estrategias para la incidencia política, en el sector privado y sociedad civil, para la igualdad efectiva y la prevención de la violencia contra las mujeres"/>
    <s v="P_10"/>
    <x v="18"/>
    <x v="18"/>
    <x v="4"/>
    <s v="FALTA"/>
    <x v="134"/>
    <s v="CENTRAL"/>
    <s v="MONTES DE OCA"/>
    <s v="G_19"/>
    <x v="47"/>
    <n v="50"/>
    <s v="N/A"/>
    <s v="Abril a junio"/>
    <s v="N/A"/>
    <s v="N/A"/>
    <s v="R_P10"/>
    <s v="2_Resistencia político-técnica y barreras (desconocimiento, desarticulación) de las jerarquías instucionales que dificultan/limitan el  abordaje hacia el cierre de brechas de género. "/>
    <s v="4 Cortes eléctricos o fallas informáticas que interrumpan la generación, captura, procesamiento y transmición de la comunicación e información"/>
    <s v="Elaborar un plan de acción para la promoción interna y externa de la corresponsabilidad social de los cuidados, así como sobre su abordaje institucional en los ámbitos nacional, regional y local"/>
    <s v="Kathia Brenes_x000a_Ester Serrano_x000a_Mauren Nuñez"/>
    <s v="Incidencia, alianzas y construcción de capacidades en políticas públicas y en el sector empresario"/>
    <s v="IE"/>
    <s v="Kathia Brenes 8_x000a_Ester Serrano 6_x000a_Mauren Nuñez 2"/>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6"/>
    <x v="6"/>
    <s v="_Que en la práctica política y técnica institucional, el tema de corresponsabilidad no se priorice suficientemente "/>
    <x v="9"/>
    <x v="10"/>
    <s v="1200 a/_x000a__x000a_XXX_x000a_total_x000a__x000a__x000a_xx RCentral_x000a_xxRBrunca_x000a_xxRChorotega_x000a_xxRHcaribe_x000a_xxRHNorte_x000a_xxRPacífCentral"/>
    <x v="11"/>
    <s v="CI"/>
    <x v="2"/>
    <x v="2"/>
    <x v="6"/>
    <s v="Transversalizar los enfoques de derechos humanos, interseccionalidad y género entre otros, que mejoren la calidad de los servicios que reciben las mujeres"/>
    <s v="P_8"/>
    <x v="6"/>
    <x v="6"/>
    <x v="34"/>
    <s v="FALTA"/>
    <x v="135"/>
    <s v="CENTRAL"/>
    <s v="MONTES DE OCA"/>
    <s v="G_14"/>
    <x v="13"/>
    <s v="Asitencia técnica a instituciones CEN CINAI, IMAS, CCSS, MS, INA, PANI, MEP a través de REDCUDI, Comisión Nacional de Políticas de Cuidados, CONAES y a la UNA._x000a_Desde estos espacios promoción de la corresponsabildiad social en los cuidados como eje transversal e incidencia y posicionamiento dentro de normativa y política pública."/>
    <s v="Enero a Marzo"/>
    <s v="Abril a junio"/>
    <s v="julio a setiembre"/>
    <s v="octubre a diciembre"/>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Abrir espacios de discusión de políticas y articulación de aciones entre las instituciones que brindan servicios y realzian acciones para la igualdad"/>
    <s v="Kathia Brenes _x000a_Ester Serrano _x000a_Mauren Nuñez "/>
    <s v="Incidencia, alianzas y construcción de capacidades en políticas públicas y en el sector empresario"/>
    <s v="IE"/>
    <s v="Kathia Brenes 12_x000a_Ester Serrano 10_x000a_Mauren Nuñez 2"/>
    <s v="No se requiere"/>
    <n v="0"/>
    <n v="0"/>
    <m/>
    <e v="#N/A"/>
    <x v="0"/>
    <m/>
    <n v="2021"/>
    <x v="0"/>
    <m/>
    <m/>
  </r>
  <r>
    <s v="Programa de Economía Social Solidaria (ESS)"/>
    <s v="Fortalecer las organizaciones de la Economía Social Solidaria mediante capacitación, asistencia técnica y financiamiento para mejorar su productividad según el modelo asociativo inclusivo con enfoque de derechos humanos."/>
    <x v="3"/>
    <s v=" 2017: No disponible"/>
    <x v="3"/>
    <s v="INAMU: 1.160 FODESAF – Programa Autonomía Económica de las Mujeres código de programa T-03"/>
    <s v="INAMU: Dirección Estratégica"/>
    <x v="6"/>
    <x v="6"/>
    <s v="_Que en la práctica política y técnica institucional, el tema de corresponsabilidad no se priorice suficientemente "/>
    <x v="9"/>
    <x v="10"/>
    <s v="1200 a/_x000a__x000a_XXX_x000a_total_x000a__x000a__x000a_xx RCentral_x000a_xxRBrunca_x000a_xxRChorotega_x000a_xxRHcaribe_x000a_xxRHNorte_x000a_xxRPacífCentral"/>
    <x v="11"/>
    <s v="CI"/>
    <x v="2"/>
    <x v="2"/>
    <x v="6"/>
    <s v="Transversalizar los enfoques de derechos humanos, interseccionalidad y género entre otros, que mejoren la calidad de los servicios que reciben las mujeres"/>
    <s v="P_8"/>
    <x v="7"/>
    <x v="7"/>
    <x v="0"/>
    <s v="FALTA"/>
    <x v="136"/>
    <s v="CENTRAL"/>
    <s v="MONTES DE OCA"/>
    <s v="G_15"/>
    <x v="14"/>
    <n v="75"/>
    <s v="N/A"/>
    <s v="Abril a junio"/>
    <s v="julio a setiembre"/>
    <s v="N/A"/>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Elaborar un plan de acción para la promoción interna y externa de la corresponsabilidad social de los cuidados, así como sobre su abordaje institucional en los ámbitos nacional, regional y local. "/>
    <s v="Kathia Brenes_x000a_Ester Serrano_x000a_Mauren Nuñez"/>
    <s v="Incidencia, alianzas y construcción de capacidades en políticas públicas y en el sector empresario"/>
    <s v="IE"/>
    <s v="Kathia Brenes 7_x000a_Ester Serrano 6_x000a_Mauren Nuñez 2"/>
    <s v="Viáticos"/>
    <n v="0"/>
    <n v="100000"/>
    <n v="10502"/>
    <s v="Viáticos dentro del país"/>
    <x v="0"/>
    <m/>
    <n v="2021"/>
    <x v="3"/>
    <m/>
    <s v="Para cubrir gastos de hospedaje, alimentación y otros gastos menores a personas funcionarias y personas ajenas de la institución, participantes de las actividades convocadas por el INAMU. "/>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11"/>
    <s v="CI"/>
    <x v="0"/>
    <x v="0"/>
    <x v="0"/>
    <s v="Atender a las mujeres en su diversidad, desde las perspectivas social, legal, Psicológica y económica para la defensa de sus derechos así como de su integridad física, emocional, social y económica_x000a_"/>
    <s v="P_5"/>
    <x v="0"/>
    <x v="0"/>
    <x v="35"/>
    <n v="0"/>
    <x v="137"/>
    <s v="CENTRAL"/>
    <s v="MONTES DE OCA"/>
    <s v="G_11"/>
    <x v="12"/>
    <n v="108"/>
    <s v="Enero a Marzo"/>
    <s v="Abril a junio"/>
    <s v="julio a setiembre"/>
    <s v="octubre a diciembre"/>
    <s v="R_P5"/>
    <s v="1_Afectación de la calidad en la atención en violencia debido al desgaste del personal por la alta demanda  y a condiciones no aptas de infraestructura."/>
    <s v="4 Cortes eléctricos o fallas informáticas que interrumpan la generación, captura, procesamiento y transmición de la comunicación e información"/>
    <s v="Mantener la coordinación entre el Departamento y el CIO."/>
    <s v="Ester Serrano_x000a_Andrea Peralta"/>
    <s v="Incidencia, alianzas y construcción de capacidades en políticas públicas y en el sector empresario"/>
    <s v="IE"/>
    <s v="24 días al año titular, 3 días al año suplente."/>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7"/>
    <x v="7"/>
    <s v="_Se fortalezca la posición conservadora con respecto al enfoque y al derecho del control del cuerpo por parte de las mujeres, puede expresarse en el nivel político, en los medios de comunicación y en la ciudadanía"/>
    <x v="10"/>
    <x v="11"/>
    <s v="800 _x000a_(ebais-CCSS)"/>
    <x v="11"/>
    <s v="CI"/>
    <x v="0"/>
    <x v="0"/>
    <x v="3"/>
    <s v="Contribuir al desarrollo integral de las mujers en su diversidad a través de la capacitación, formación y asistencia técnica en distintas temáticas sociales, económicas, políticas o de organización"/>
    <s v="P_6"/>
    <x v="8"/>
    <x v="8"/>
    <x v="2"/>
    <n v="1834"/>
    <x v="138"/>
    <s v="CENTRAL"/>
    <s v="MONTES DE OCA"/>
    <s v="G_9"/>
    <x v="16"/>
    <n v="200"/>
    <s v="N/A"/>
    <s v="Abril a junio"/>
    <s v="julio a setiembre"/>
    <s v="octubre a diciembre"/>
    <s v="R_P6"/>
    <s v="1_Necesidad de articulación en cualquier proceso de capacitación."/>
    <s v="4 Cortes eléctricos o fallas informáticas que interrumpan la generación, captura, procesamiento y transmición de la comunicación e información"/>
    <s v="Ampliar la cobertura regional y local de las acciones de posicionamiento y divulgación sobre derechos sexuales y reproductivos de las mujeres."/>
    <s v="Ester Serrano_x000a_Rocío Guzmán_x000a_Mauren Nuñez_x000a_Kathia Brenes"/>
    <s v="Incidencia, alianzas y construcción de capacidades en políticas públicas y en el sector empresario"/>
    <s v="IE"/>
    <s v="Ester Serrano 24_x000a_Rocío Guzmán 10_x000a_Mauren Nuñez 1_x000a_Kathia Brenes 8"/>
    <s v="Viáticos"/>
    <n v="0"/>
    <n v="150000"/>
    <n v="10502"/>
    <s v="Viáticos dentro del país"/>
    <x v="0"/>
    <m/>
    <n v="2021"/>
    <x v="19"/>
    <m/>
    <s v="Para cubrir gastos de hospedaje, alimentación y otros gastos menores a personas funcionarias y personas ajenas de la institución, participantes de las actividades convocadas por el INAMU.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7"/>
    <x v="7"/>
    <s v="_Se fortalezca la posición conservadora con respecto al enfoque y al derecho del control del cuerpo por parte de las mujeres, puede expresarse en el nivel político, en los medios de comunicación y en la ciudadanía"/>
    <x v="10"/>
    <x v="11"/>
    <s v="800 _x000a_(ebais-CCSS)"/>
    <x v="11"/>
    <s v="CI"/>
    <x v="0"/>
    <x v="0"/>
    <x v="4"/>
    <s v="Dirigir técnica e ideológicamente el que hacer de los departamentos ejecutores del programa 2"/>
    <s v="P_11"/>
    <x v="4"/>
    <x v="4"/>
    <x v="0"/>
    <s v="idem"/>
    <x v="139"/>
    <s v="CENTRAL"/>
    <s v="MONTES DE OCA"/>
    <s v="G_25"/>
    <x v="8"/>
    <n v="1"/>
    <s v="Enero a Marzo"/>
    <s v="Abril a junio"/>
    <s v="julio a setiembre"/>
    <s v="octubre a diciembre"/>
    <s v="R_P6"/>
    <s v="1_Necesidad de articulación en cualquier proceso de capacitación."/>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nicir actividades en primer semestre"/>
    <s v="Ester Serrano, Kathia Brenes y Mauren Nuñez"/>
    <s v="Incidencia, alianzas y construcción de capacidades en políticas públicas y en el sector empresario"/>
    <s v="IE"/>
    <s v="Ester Serrano 24, Kathia Brenes24  y Mauren Nuñez 10"/>
    <s v="Tranferencia al Fonde Poblacion de las Naciones Unidas bajo cnevnio de cooepracion INAMU-UNFPA"/>
    <s v="70.000.000 no aprobado"/>
    <n v="0"/>
    <s v="60701"/>
    <s v="Transferencias corrientes a organismos internacionales"/>
    <x v="0"/>
    <m/>
    <n v="2021"/>
    <x v="0"/>
    <m/>
    <m/>
  </r>
  <r>
    <s v="Programa de Economía Social Solidaria (ESS)"/>
    <s v="Fortalecer las organizaciones de la Economía Social Solidaria mediante capacitación, asistencia técnica y financiamiento para mejorar su productividad según el modelo asociativo inclusivo con enfoque de derechos humanos."/>
    <x v="3"/>
    <s v=" 2017: No disponible"/>
    <x v="3"/>
    <s v="INAMU: 1.160 FODESAF – Programa Autonomía Económica de las Mujeres código de programa T-03"/>
    <s v="INAMU: Dirección Estratégica"/>
    <x v="7"/>
    <x v="7"/>
    <s v="_Se fortalezca la posición conservadora con respecto al enfoque y al derecho del control del cuerpo por parte de las mujeres, puede expresarse en el nivel político, en los medios de comunicación y en la ciudadanía"/>
    <x v="11"/>
    <x v="11"/>
    <s v="800 _x000a_(ebais-CCSS)"/>
    <x v="11"/>
    <s v="CI"/>
    <x v="2"/>
    <x v="2"/>
    <x v="6"/>
    <s v="Transversalizar los enfoques de derechos humanos, interseccionalidad y género entre otros, que mejoren la calidad de los servicios que reciben las mujeres"/>
    <s v="P_8"/>
    <x v="7"/>
    <x v="7"/>
    <x v="0"/>
    <s v="FALTA"/>
    <x v="140"/>
    <s v="CENTRAL"/>
    <s v="MONTES DE OCA"/>
    <s v="G_15"/>
    <x v="14"/>
    <n v="180"/>
    <s v="Enero a Marzo"/>
    <s v="N/A"/>
    <s v="julio a setiembre"/>
    <s v="octubre a diciembre"/>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Ampliar la cobertura regional y local de las acciones de posicionamiento y divulgación sobre derechos sexuales y reproductivos de las mujeres."/>
    <s v="Ester Serrano_x000a_Kathia Brenes_x000a_Rocío Guzmán_x000a_Mauren Nuñez"/>
    <s v="Incidencia, alianzas y construcción de capacidades en políticas públicas y en el sector empresario"/>
    <s v="IE"/>
    <s v="Ester Serrano 15_x000a_Kathia Brenes 14_x000a_Rocío Guzmán 16_x000a_Mauren Nuñez 4"/>
    <s v="viáticos"/>
    <n v="0"/>
    <n v="125000"/>
    <n v="10502"/>
    <s v="Viáticos dentro del país"/>
    <x v="0"/>
    <m/>
    <n v="2021"/>
    <x v="6"/>
    <m/>
    <s v="Para cubrir gastos de hospedaje, alimentación y otros gastos menores a personas funcionarias y personas ajenas de la institución, participantes de las actividades convocadas por el INAMU. "/>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11"/>
    <s v="CI"/>
    <x v="1"/>
    <x v="1"/>
    <x v="5"/>
    <s v="Generar conocimiento especializado en género y derechos humanos como un servicio que contribuya con los procesos que buscan la conformación de una sociedad más justa e igualitaria"/>
    <s v="P_7"/>
    <x v="11"/>
    <x v="11"/>
    <x v="1"/>
    <n v="0"/>
    <x v="141"/>
    <s v="CENTRAL"/>
    <s v="MONTES DE OCA"/>
    <s v="G_8"/>
    <x v="48"/>
    <n v="1"/>
    <s v="Enero a Marzo"/>
    <s v="Abril a junio"/>
    <s v="julio a setiembre"/>
    <s v="octubre a diciembre"/>
    <s v="R_P2"/>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Iniciar actividades en enero"/>
    <s v="Andrea Peralta, Kathia Brenes, Suiyen Ramirez, Rocío Guzmán, Ester Serrano."/>
    <s v="Incidencia, alianzas y construcción de capacidades en políticas públicas y en el sector empresario"/>
    <s v="IE"/>
    <s v="Andrea Peralta, 10_x000a_Kathia Brenes,10_x000a_Suiyen Ramirez, 10_x000a_Rocío Guzmán, 10_x000a_Ester Serrano,18"/>
    <s v="No se requiere"/>
    <n v="0"/>
    <n v="0"/>
    <m/>
    <s v="# 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3"/>
    <x v="3"/>
    <s v="_Que no se implemente la redefinición de los procesos_x000a__Que los procesos redifinidos no contribuyan de forma efectiva al cumplimiento de los fines institucionales"/>
    <x v="2"/>
    <x v="2"/>
    <s v="pendiente"/>
    <x v="11"/>
    <s v="CI"/>
    <x v="1"/>
    <x v="1"/>
    <x v="1"/>
    <s v="Dar soporte presupuestario, contable y de gestión operaciones de flujos monetarios para el logro de objetivos y metas institucionales"/>
    <s v="P_4"/>
    <x v="1"/>
    <x v="1"/>
    <x v="0"/>
    <s v=" "/>
    <x v="142"/>
    <m/>
    <m/>
    <s v="G_22"/>
    <x v="2"/>
    <n v="100"/>
    <m/>
    <m/>
    <m/>
    <m/>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m/>
    <s v="Incidencia, alianzas y construcción de capacidades en políticas públicas y en el sector empresario"/>
    <s v="IE"/>
    <m/>
    <m/>
    <m/>
    <n v="0"/>
    <m/>
    <e v="#N/A"/>
    <x v="1"/>
    <m/>
    <m/>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12"/>
    <s v="CS"/>
    <x v="1"/>
    <x v="1"/>
    <x v="2"/>
    <s v="Orientar  el contenido de los objetivos y metas institucionales desde una perspectiva Técnico-Administrativa, que brinde soporte  y dirección al quehacer institucional, mediante apoyo, legitimidad y guía política"/>
    <s v="P_1"/>
    <x v="2"/>
    <x v="2"/>
    <x v="0"/>
    <s v="IDEM"/>
    <x v="143"/>
    <s v="CENTRAL"/>
    <s v="MONTES DE OCA"/>
    <s v="G_16"/>
    <x v="49"/>
    <s v="30_x000a_20_x000a_20_x000a_30"/>
    <s v="enero"/>
    <m/>
    <m/>
    <s v="Diciembre"/>
    <s v="R_P1"/>
    <s v="4_El personal del INAMU no conoce o comprende el planteamiento de los planes estratégicos, tácticos y operativos"/>
    <s v="4 Cortes eléctricos o fallas informáticas que interrumpan la generación, captura, procesamiento y transmición de la comunicación e información"/>
    <s v="Capacitar a las jefaturas en relación a los alcances técnicos jurídicos en el marco de la Ley sobre el derecho a peticion N° 9097 "/>
    <s v="Silvia Vives L._x000a_Vera Aguilar C."/>
    <s v="Conducción superior del INAMU"/>
    <s v="DS"/>
    <s v="Silvia Vives L.   150_x000a_Vera Aguilar C. 160"/>
    <s v="Viáticos (¢250.000 en la partida de DSGT)"/>
    <m/>
    <n v="0"/>
    <s v="10502"/>
    <s v="Viáticos dentro del país"/>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12"/>
    <s v="CS"/>
    <x v="1"/>
    <x v="1"/>
    <x v="2"/>
    <s v="Orientar  el contenido de los objetivos y metas institucionales desde una perspectiva Técnico-Administrativa, que brinde soporte  y dirección al quehacer institucional, mediante apoyo, legitimidad y guía política"/>
    <s v="P_1"/>
    <x v="2"/>
    <x v="2"/>
    <x v="0"/>
    <s v="IDEM"/>
    <x v="143"/>
    <s v="CENTRAL"/>
    <s v="MONTES DE OCA"/>
    <s v="G_16"/>
    <x v="49"/>
    <s v="IDEM"/>
    <s v="enero"/>
    <m/>
    <m/>
    <s v="Diciembre"/>
    <s v="R_P1"/>
    <s v="4_El personal del INAMU no conoce o comprende el planteamiento de los planes estratégicos, tácticos y operativos"/>
    <s v="4 Cortes eléctricos o fallas informáticas que interrumpan la generación, captura, procesamiento y transmición de la comunicación e información"/>
    <s v="Capacitar a las jefaturas en relación a los alcances técnicos jurídicos en el marco de la Ley sobre el derecho a peticion N° 9097 "/>
    <s v="Silvia Vives L._x000a_Vera Aguilar C."/>
    <s v="Conducción superior del INAMU"/>
    <s v="DS"/>
    <s v="Silvia Vives L.   150_x000a_Vera Aguilar C. 160"/>
    <s v="Viáticos (¢250.000 en la partida de DSGT)"/>
    <m/>
    <n v="0"/>
    <s v="10502"/>
    <s v="Viáticos dentro del país"/>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12"/>
    <s v="CS"/>
    <x v="1"/>
    <x v="1"/>
    <x v="2"/>
    <s v="Orientar  el contenido de los objetivos y metas institucionales desde una perspectiva Técnico-Administrativa, que brinde soporte  y dirección al quehacer institucional, mediante apoyo, legitimidad y guía política"/>
    <s v="P_1"/>
    <x v="2"/>
    <x v="2"/>
    <x v="0"/>
    <s v="IDEM"/>
    <x v="144"/>
    <s v="CENTRAL"/>
    <s v="MONTES DE OCA"/>
    <s v="G_16"/>
    <x v="50"/>
    <s v="IDEM"/>
    <s v="enero"/>
    <m/>
    <m/>
    <s v="Diciembre"/>
    <s v="R_P1"/>
    <s v="1_Existen perfiles de puestos que no están formalizados, en el manual de cargos._x000a_"/>
    <s v="4 Cortes eléctricos o fallas informáticas que interrumpan la generación, captura, procesamiento y transmición de la comunicación e información"/>
    <s v="Capacitar a las jefaturas en relación a los alcances técnicos jurídicos en el marco de la Ley sobre el derecho a peticion N° 9097 "/>
    <s v="Silvia Vives L._x000a_Vera Aguilar C."/>
    <s v="Conducción superior del INAMU"/>
    <s v="DS"/>
    <s v="Silvia Vives L.   68_x000a_Vera Aguilar C.64"/>
    <s v="No se requieren"/>
    <m/>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3"/>
    <x v="3"/>
    <s v="_Que no se implemente la redefinición de los procesos_x000a__Que los procesos redifinidos no contribuyan de forma efectiva al cumplimiento de los fines institucionales"/>
    <x v="2"/>
    <x v="2"/>
    <s v="pendiente"/>
    <x v="12"/>
    <s v="CS"/>
    <x v="1"/>
    <x v="1"/>
    <x v="1"/>
    <s v="Dar soporte presupuestario, contable y de gestión operaciones de flujos monetarios para el logro de objetivos y metas institucionales"/>
    <s v="P_4"/>
    <x v="1"/>
    <x v="1"/>
    <x v="0"/>
    <s v=" "/>
    <x v="145"/>
    <m/>
    <m/>
    <s v="G_22"/>
    <x v="2"/>
    <n v="100"/>
    <m/>
    <m/>
    <m/>
    <m/>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m/>
    <s v="Conducción superior del INAMU"/>
    <s v="DS"/>
    <s v="Asistente  Administrativa Mariana Mena Monge 100 días          Vera Aguilar Jefe inmediata 20 horas"/>
    <m/>
    <m/>
    <n v="0"/>
    <m/>
    <e v="#N/A"/>
    <x v="1"/>
    <m/>
    <m/>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2"/>
    <s v="DM"/>
    <x v="2"/>
    <x v="2"/>
    <x v="6"/>
    <s v="Transversalizar los enfoques de derechos humanos, interseccionalidad y género entre otros, que mejoren la calidad de los servicios que reciben las mujeres"/>
    <s v="P_8"/>
    <x v="17"/>
    <x v="17"/>
    <x v="1"/>
    <n v="11"/>
    <x v="146"/>
    <s v="CENTRAL"/>
    <s v="TODOS LOS CANTONES"/>
    <s v="G_26"/>
    <x v="46"/>
    <n v="1"/>
    <s v="ENERO-MARZO"/>
    <s v="ABRIL-JUNIO"/>
    <s v="Julio-Setiembre"/>
    <s v="OCTUBRE-DICIEMBRE"/>
    <s v="R_P8"/>
    <s v="_Limitada conducción estratégica y de procedimientos técnicos para uniformar y gestionar acciones en favor de la igualdad de género en el ámbito público y privado (AT)"/>
    <s v="FALTA"/>
    <s v="FALTA"/>
    <s v="Erika Rojas Calderón"/>
    <s v="Atención de las mujeres en situación de violencia y prev del femicidio"/>
    <s v="AM"/>
    <s v="Erika Rojas Calderón (20 días)."/>
    <s v="No se requiere"/>
    <n v="0"/>
    <n v="0"/>
    <m/>
    <e v="#N/A"/>
    <x v="0"/>
    <m/>
    <n v="2021"/>
    <x v="0"/>
    <s v="Pago de servicios básicos por ejemplo los servicios que brindan las municipalidades o el sector privado como recolección de desechos sólidos, aseo de vías y sitios públicos, alumbrado público y otros para todas las oficinas del instituto"/>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2"/>
    <s v="DM"/>
    <x v="0"/>
    <x v="0"/>
    <x v="0"/>
    <s v="Atender a las mujeres en su diversidad, desde las perspectivas social, legal, Psicológica y económica para la defensa de sus derechos así como de su integridad física, emocional, social y económica_x000a_"/>
    <s v="P_5"/>
    <x v="0"/>
    <x v="0"/>
    <x v="36"/>
    <n v="5103"/>
    <x v="147"/>
    <s v="CENTRAL"/>
    <s v="TODOS LOS CANTONES"/>
    <s v="G_11"/>
    <x v="5"/>
    <n v="2500"/>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Que las infraestructuras se acoplen a las necesidades de seguridad para la atención ."/>
    <s v="Cinthia Madrigal Acón, Erika Rojas Calderón, Erika Rojas Caledrón."/>
    <s v="Atención de las mujeres en situación de violencia y prev del femicidio"/>
    <s v="AM"/>
    <s v="Cinthia Madrigal Acón (220 días), Erika Rojas Calderón (12 días), Erika Rojas Caledrón (30 días)."/>
    <s v="Compra de productos de papel, cartón e impresos como copos de agua, vasos de café, Kleenex. "/>
    <n v="0"/>
    <n v="500000"/>
    <s v="29903"/>
    <s v="Productos de papel, cartón e impresos"/>
    <x v="0"/>
    <m/>
    <n v="2021"/>
    <x v="24"/>
    <s v="Adquisición de insumos requeridos para el mantenimiento preventivo y correctivo de las instalaciones del INAMU"/>
    <s v="Compra de productos de papel, cartón e impresos como copos de agua, vasos de café, Kleenex. "/>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2"/>
    <s v="DM"/>
    <x v="0"/>
    <x v="0"/>
    <x v="0"/>
    <s v="Atender a las mujeres en su diversidad, desde las perspectivas social, legal, Psicológica y económica para la defensa de sus derechos así como de su integridad física, emocional, social y económica_x000a_"/>
    <s v="P_5"/>
    <x v="0"/>
    <x v="0"/>
    <x v="0"/>
    <s v="Idem"/>
    <x v="148"/>
    <s v="CENTRAL"/>
    <s v="TODOS LOS CANTONES"/>
    <s v="G_11"/>
    <x v="51"/>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FALTA"/>
    <s v="Cynthia Madrigal Acón, Gabriela Delgado Hidalgo, Patricia Herrera Zamora, Cristhel Caballo Ramirez, Aracelly Solís Muñoz, Tatiana Castellón Aviles, Michell Rostrán Saballos, Flory Perez Vargas, Natalia Vargas Umaña, Mariela Chinchilla Méndez, Katerine Cortés Jimenez, Mónica Sandí Ureña, Rose Mary Madden Arias, Rosa Romero Castellón, Ana Isabel Portuguez Bolaños"/>
    <s v="Atención de las mujeres en situación de violencia y prev del femicidio"/>
    <s v="AM"/>
    <s v="Cinthia Madrigal Acón (220 días), Erika Rojas Calderón (209 días), Gabriela Delgado Hidalgo (209 días), Patricia Herrera Zamora (213 días), Cristhel Caballo Ramirez (220 días), Aracelly Solís Muñoz (209 días), Tatiana Castellón Aviles (209 días), Michell Rostrán Saballos (220 dás), Flory Perez Vargas (213 días), Natalia Vargas Umaña (220 días), Mariela Chinchilla Méndez (220 días), Katerine Cortés Jimenez (220 días), Mónica Sandí Ureña (209 días), Rose Mary Madden Arias (213 días), Rosa Romero Castellón (213 días), Ana Isabel Portuguez Bolaños (209 días), Lorena Rojas Vargas (209) días, Gabriela Zúñiga Fuentes (213 días)."/>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1"/>
    <x v="1"/>
    <s v="2019: 296 empresas"/>
    <x v="2"/>
    <s v="DM"/>
    <x v="2"/>
    <x v="2"/>
    <x v="7"/>
    <s v="Implementar las estrategias para la incidencia política, en el sector privado y sociedad civil, para la igualdad efectiva y la prevención de la violencia contra las mujeres"/>
    <s v="P_10"/>
    <x v="18"/>
    <x v="18"/>
    <x v="37"/>
    <n v="0"/>
    <x v="149"/>
    <s v="CENTRAL"/>
    <s v="TODOS LOS CANTONES"/>
    <s v="G_19"/>
    <x v="47"/>
    <s v="FALTA CANTIDAD DE PERSONAS QUE VAN A CAPACITAR"/>
    <s v="ENERO-MARZO"/>
    <s v="ABRIL-JUNIO"/>
    <s v="Julio-Setiembre"/>
    <s v="OCTUBRE-DICIEMBRE"/>
    <s v="R_P10"/>
    <s v="2_Resistencia político-técnica y barreras (desconocimiento, desarticulación) de las jerarquías instucionales que dificultan/limitan el  abordaje hacia el cierre de brechas de género. "/>
    <s v="FALTA"/>
    <s v="FALTA"/>
    <s v="Tatiana Castellón Aviles y Ana Isabel Portuguéz Bolaños."/>
    <s v="Atención de las mujeres en situación de violencia y prev del femicidio"/>
    <s v="AM"/>
    <s v="Tatiana Castellón Aviles (5 días) y Ana Isabel Portuguéz Bolaños (5 días)."/>
    <s v="no se requiere"/>
    <n v="0"/>
    <n v="0"/>
    <m/>
    <e v="#N/A"/>
    <x v="0"/>
    <m/>
    <n v="2021"/>
    <x v="0"/>
    <s v="UPI:  FALTA LA INFORMACIÓN DE META DE LAS PERSONAS QUE VAN A CAPACITAR EN EL NIVEL DE GESTIÓN_x000a__x000a_* SON METAS DIFERENTES DE GPP"/>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0"/>
    <x v="0"/>
    <s v="_Tener personal de los servicios especializados de atenciòn  en VcM  con sindrome de extenuaciòn emocional vicaria o bournot_x000a__No se implemente el PLANOVI en el nivel regional y local"/>
    <x v="3"/>
    <x v="3"/>
    <n v="0"/>
    <x v="2"/>
    <s v="DM"/>
    <x v="0"/>
    <x v="0"/>
    <x v="4"/>
    <s v="Dirigir técnica e ideológicamente el que hacer de los departamentos ejecutores del programa 2"/>
    <s v="P_11"/>
    <x v="4"/>
    <x v="4"/>
    <x v="0"/>
    <s v="Idem"/>
    <x v="150"/>
    <s v="CENTRAL"/>
    <s v="TODOS LOS CANTONES"/>
    <s v="G_25"/>
    <x v="8"/>
    <s v="IDEM"/>
    <s v="N/A"/>
    <s v="ABRIL-JUNIO"/>
    <s v="Julio-Setiembre"/>
    <s v="OCTUBRE-DICIEMBRE"/>
    <s v="R_P5"/>
    <s v="1_Afectación de la calidad en la atención en violencia debido al desgaste del personal por la alta demanda  y a condiciones no aptas de infraestructura."/>
    <s v="FALTA"/>
    <s v="FALTA"/>
    <s v="Erika Rojas Calderón"/>
    <s v="Atención de las mujeres en situación de violencia y prev del femicidio"/>
    <s v="AM"/>
    <s v="Erika Rojas Calderón (40 días)."/>
    <s v="Contratación de 40 sesiones de autocuidado virtuales de 4hrs acada una de ellas (incluye 13% IVA)."/>
    <n v="0"/>
    <n v="0"/>
    <s v="10404"/>
    <s v="Servicios en ciencias económicas y sociales"/>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2"/>
    <s v="DM"/>
    <x v="0"/>
    <x v="0"/>
    <x v="0"/>
    <s v="Atender a las mujeres en su diversidad, desde las perspectivas social, legal, Psicológica y económica para la defensa de sus derechos así como de su integridad física, emocional, social y económica_x000a_"/>
    <s v="P_5"/>
    <x v="0"/>
    <x v="0"/>
    <x v="0"/>
    <s v="Idem"/>
    <x v="151"/>
    <s v="CENTRAL"/>
    <s v="TODOS LOS CANTONES"/>
    <s v="G_11"/>
    <x v="52"/>
    <n v="15"/>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FALTA"/>
    <s v="Mónica Sandí Ureña, Rose Mary Madden Arias, Rosa Romero Castellón, Ana Isabel Portuguez Bolaños, Lorena Rojas Vargas."/>
    <s v="Atención de las mujeres en situación de violencia y prev del femicidio"/>
    <s v="AM"/>
    <s v="Mónica Sandí Ureña (60 días), Rose Mary Madden Arias (60 días), Rosa Romero Castellón (60 días), Ana Isabel Portuguez Bolaños (60 días), Lorena Rojas Vargas (60 días)."/>
    <s v="Para cubrir gastos de transporte dentro del país a las personas funcionarias."/>
    <n v="0"/>
    <n v="500000"/>
    <s v="10501"/>
    <s v="Transporte dentro del país"/>
    <x v="0"/>
    <m/>
    <n v="2021"/>
    <x v="24"/>
    <m/>
    <s v="Para cubrir los gastos de transporte dentro del país a las personas funcionarias en cumplimiento de sus deberes. Así como los gastos de transporte a las personas usuarias de los servicios del INAMU participantes en las distintas actividades organizadas por la institución."/>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2"/>
    <s v="DM"/>
    <x v="0"/>
    <x v="0"/>
    <x v="0"/>
    <s v="Atender a las mujeres en su diversidad, desde las perspectivas social, legal, Psicológica y económica para la defensa de sus derechos así como de su integridad física, emocional, social y económica_x000a_"/>
    <s v="P_5"/>
    <x v="0"/>
    <x v="0"/>
    <x v="0"/>
    <s v="Idem"/>
    <x v="152"/>
    <s v="CENTRAL"/>
    <s v="TODOS LOS CANTONES"/>
    <s v="G_11"/>
    <x v="53"/>
    <n v="1000"/>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FALTA"/>
    <s v="Gabriela Delgado Hidalgo, Patricia Herrera Zamora, Cristhel Caballo Ramirez, Aracelly Solís Muñoz, Tatiana Castellón Aviles, Michell Rostrán Saballos."/>
    <s v="Atención de las mujeres en situación de violencia y prev del femicidio"/>
    <s v="AM"/>
    <s v="Gabriela Delgado Hidalgo (209 días), Patricia Herrera Zamora (213 días), Cristhel Caballo Ramirez (220 días), Aracelly Solís Muñoz (209 días), Tatiana Castellón Aviles (209 días), Michell Rostrán Saballos (220 dás)."/>
    <s v="no se requiere"/>
    <n v="0"/>
    <n v="0"/>
    <m/>
    <e v="#N/A"/>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2"/>
    <s v="DM"/>
    <x v="0"/>
    <x v="0"/>
    <x v="0"/>
    <s v="Atender a las mujeres en su diversidad, desde las perspectivas social, legal, Psicológica y económica para la defensa de sus derechos así como de su integridad física, emocional, social y económica_x000a_"/>
    <s v="P_5"/>
    <x v="0"/>
    <x v="0"/>
    <x v="0"/>
    <s v="Idem"/>
    <x v="153"/>
    <s v="CENTRAL"/>
    <s v="TODOS LOS CANTONES"/>
    <s v="G_11"/>
    <x v="53"/>
    <n v="800"/>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FALTA"/>
    <s v="Flory Perez Vargas, Natalia Vargas Umaña, Mariela Chinchilla Méndez, Katerine Cortés Jimenez."/>
    <s v="Atención de las mujeres en situación de violencia y prev del femicidio"/>
    <s v="AM"/>
    <s v="Flory Perez Vargas (213 días), Natalia Vargas Umaña (220 días), Mariela Chinchilla Méndez (220 días), Katerine Cortés Jimenez (220 días)."/>
    <s v="Compra de utensilios de cocina para la Delegación de la Mujer."/>
    <n v="0"/>
    <n v="300000"/>
    <s v="29907"/>
    <s v="Útiles y materiales de cocina y comedor"/>
    <x v="0"/>
    <m/>
    <n v="2021"/>
    <x v="53"/>
    <m/>
    <s v="Para la compra de utensilios de cocina para la Delegación de la Mujer."/>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2"/>
    <s v="DM"/>
    <x v="0"/>
    <x v="0"/>
    <x v="0"/>
    <s v="Atender a las mujeres en su diversidad, desde las perspectivas social, legal, Psicológica y económica para la defensa de sus derechos así como de su integridad física, emocional, social y económica_x000a_"/>
    <s v="P_5"/>
    <x v="0"/>
    <x v="0"/>
    <x v="0"/>
    <s v="Idem"/>
    <x v="154"/>
    <s v="CENTRAL"/>
    <s v="TODOS LOS CANTONES"/>
    <s v="G_11"/>
    <x v="53"/>
    <n v="1500"/>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FALTA"/>
    <s v="Mónica Sandí Ureña, Rose Mary Madden Arias, Rosa Romero Castellón, Ana Isabel Portuguez Bolaños, Lorena Rojas Vargas, Gabriela Zúñiga Fuentes."/>
    <s v="Atención de las mujeres en situación de violencia y prev del femicidio"/>
    <s v="AM"/>
    <s v="Mónica Sandí Ureña (209 días), Rose Mary Madden Arias (213 días), Rosa Romero Castellón (213 días), Ana Isabel Portuguez Bolaños (209 días), Lorena Rojas Vargas (209) días, Gabriela Zúñiga Fuentes (213 días)."/>
    <s v="no se requiere"/>
    <n v="0"/>
    <n v="0"/>
    <m/>
    <e v="#N/A"/>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2"/>
    <s v="DM"/>
    <x v="0"/>
    <x v="0"/>
    <x v="0"/>
    <s v="Atender a las mujeres en su diversidad, desde las perspectivas social, legal, Psicológica y económica para la defensa de sus derechos así como de su integridad física, emocional, social y económica_x000a_"/>
    <s v="P_5"/>
    <x v="0"/>
    <x v="0"/>
    <x v="0"/>
    <s v="Idem"/>
    <x v="155"/>
    <s v="CENTRAL"/>
    <s v="TODOS LOS CANTONES"/>
    <s v="G_11"/>
    <x v="53"/>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FALTA"/>
    <s v="Erika, Rojas Calderón, Gabriela Delgado Hidalgo, Patricia Herrera Zamora, Cristhel Caballo Ramirez, Aracelly Solís Muñoz, Tatiana Castellón Aviles, Michell Rostrán Saballos, Flory Perez Vargas, Natalia Vargas Umaña, Mariela Chinchilla Méndez, Katerine Cortés Jimenez, Mónica Sandí Ureña, Rose Mary Madden Arias, Rosa Romero Castellón, Ana Isabel Portuguez Bolaños"/>
    <s v="Atención de las mujeres en situación de violencia y prev del femicidio"/>
    <s v="AM"/>
    <s v="Erika, Rojas Calderón (80 días), Gabriela Delgado Hidalgo (80 días), Patricia Herrera Zamora (80 días),  Cristhel Caballo Ramirez (80 días),  Aracelly Solís Muñoz (80 días), Tatiana Castellón Aviles (80 días),  Michell Rostrán Saballos (80 días),  Flory Perez Vargas (80 días),  Natalia Vargas Umaña (80 días), Mariela Chinchilla Méndez (80 días),  Katerine Cortés Jimenez (80 días),  Mónica Sandí Ureña (80 días),  Rose Mary Madden Arias (80 días),  Rosa Romero Castellón (80 días),  Ana Isabel Portuguez Bolaños (80 días)."/>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2"/>
    <s v="DM"/>
    <x v="0"/>
    <x v="0"/>
    <x v="3"/>
    <s v="Contribuir al desarrollo integral de las mujers en su diversidad a través de la capacitación, formación y asistencia técnica en distintas temáticas sociales, económicas, políticas o de organización"/>
    <s v="P_6"/>
    <x v="8"/>
    <x v="8"/>
    <x v="13"/>
    <n v="0"/>
    <x v="156"/>
    <s v="CENTRAL"/>
    <s v="TODOS LOS CANTONES"/>
    <s v="G_9"/>
    <x v="16"/>
    <n v="30"/>
    <s v="N/A"/>
    <s v="N/A"/>
    <s v="Julio-Setiembre"/>
    <s v="OCTUBRE-DICIEMBRE"/>
    <s v="R_P6"/>
    <s v="1_Afectación de la calidad en la atención en violencia debido al desgaste del personal por la alta demanda  y a condiciones no aptas de infraestructura."/>
    <s v="FALTA"/>
    <s v="FALTA"/>
    <s v="Patricia Herrera Zamora, Mariela Chinchilla Méndez y Michell Rostrán Saballos."/>
    <s v="Atención de las mujeres en situación de violencia y prev del femicidio"/>
    <s v="AM"/>
    <s v="Patricia Herrera Zamora (5 días), Mariela Chinchilla Méndez (5 días), y Michell Rostrán Saballos (5 días)."/>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2"/>
    <s v="DM"/>
    <x v="2"/>
    <x v="2"/>
    <x v="6"/>
    <s v="Transversalizar los enfoques de derechos humanos, interseccionalidad y género entre otros, que mejoren la calidad de los servicios que reciben las mujeres"/>
    <s v="P_8"/>
    <x v="17"/>
    <x v="17"/>
    <x v="10"/>
    <n v="15"/>
    <x v="157"/>
    <s v="CENTRAL"/>
    <s v="TODOS LOS CANTONES"/>
    <s v="G_26"/>
    <x v="46"/>
    <n v="1"/>
    <s v="ENERO-MARZO"/>
    <s v="ABRIL-JUNIO"/>
    <s v="Julio-Setiembre"/>
    <s v="OCTUBRE-DICIEMBRE"/>
    <s v="R_P8"/>
    <s v="1_Afectación de la calidad en la atención en violencia debido al desgaste del personal por la alta demanda  y a condiciones no aptas de infraestructura."/>
    <s v="FALTA"/>
    <s v="FALTA"/>
    <s v="Erika Rojas Caledrón, Flory Pérez Vargas"/>
    <s v="Atención de las mujeres en situación de violencia y prev del femicidio"/>
    <s v="AM"/>
    <s v="Erika Rojas Caledrón (20 días), Flory Pérez Vargas (10 días)."/>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2"/>
    <s v="DM"/>
    <x v="2"/>
    <x v="2"/>
    <x v="6"/>
    <s v="Transversalizar los enfoques de derechos humanos, interseccionalidad y género entre otros, que mejoren la calidad de los servicios que reciben las mujeres"/>
    <s v="P_8"/>
    <x v="17"/>
    <x v="17"/>
    <x v="1"/>
    <s v="IDEM"/>
    <x v="158"/>
    <s v="CENTRAL"/>
    <s v="TODOS LOS CANTONES"/>
    <s v="G_26"/>
    <x v="46"/>
    <n v="1"/>
    <s v="ENERO-MARZO"/>
    <s v="ABRIL-JUNIO"/>
    <s v="Julio-Setiembre"/>
    <s v="OCTUBRE-DICIEMBRE"/>
    <s v="R_P8"/>
    <s v="1_Afectación de la calidad en la atención en violencia debido al desgaste del personal por la alta demanda  y a condiciones no aptas de infraestructura."/>
    <s v="FALTA"/>
    <s v="FALTA"/>
    <s v="Mónica Sandí Umaña"/>
    <s v="Atención de las mujeres en situación de violencia y prev del femicidio"/>
    <s v="AM"/>
    <s v="Mónica Sandí Umaña (5 días)."/>
    <s v="no se requiere"/>
    <n v="0"/>
    <n v="0"/>
    <m/>
    <e v="#N/A"/>
    <x v="0"/>
    <m/>
    <n v="2021"/>
    <x v="0"/>
    <m/>
    <m/>
  </r>
  <r>
    <s v="Programa de Economía Social Solidaria (ESS)"/>
    <s v="Fortalecer las organizaciones de la Economía Social Solidaria mediante capacitación, asistencia técnica y financiamiento para mejorar su productividad según el modelo asociativo inclusivo con enfoque de derechos humanos."/>
    <x v="3"/>
    <s v=" 2017: No disponible"/>
    <x v="3"/>
    <s v="INAMU: 1.160 FODESAF – Programa Autonomía Económica de las Mujeres código de programa T-03"/>
    <s v="INAMU: Dirección Estratégica"/>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2"/>
    <s v="DM"/>
    <x v="2"/>
    <x v="2"/>
    <x v="6"/>
    <s v="Transversalizar los enfoques de derechos humanos, interseccionalidad y género entre otros, que mejoren la calidad de los servicios que reciben las mujeres"/>
    <s v="P_8"/>
    <x v="7"/>
    <x v="7"/>
    <x v="4"/>
    <n v="0"/>
    <x v="159"/>
    <s v="CENTRAL"/>
    <s v="TODOS LOS CANTONES"/>
    <s v="G_15"/>
    <x v="14"/>
    <n v="50"/>
    <s v="N/A"/>
    <s v="ABRIL-JUNIO"/>
    <s v="Julio-Setiembre"/>
    <s v="OCTUBRE-DICIEMBRE"/>
    <s v="R_P8"/>
    <s v="_Limitada conducción estratégica y de procedimientos técnicos para uniformar y gestionar acciones en favor de la igualdad de género en el ámbito público y privado (AT)"/>
    <s v="FALTA"/>
    <s v="FALTA"/>
    <s v="Tatiana Castellón Aviles y Ana Isabel Portuguéz Bolaños."/>
    <s v="Atención de las mujeres en situación de violencia y prev del femicidio"/>
    <s v="AM"/>
    <s v="Gabriela Delgado Hidalgo (5 días) y Ana Isabel Portuguéz Bolaños (5 días)."/>
    <s v="no se requiere"/>
    <n v="0"/>
    <n v="0"/>
    <m/>
    <e v="#N/A"/>
    <x v="0"/>
    <m/>
    <n v="2021"/>
    <x v="0"/>
    <m/>
    <m/>
  </r>
  <r>
    <s v="Programa de Economía Social Solidaria (ESS)"/>
    <s v="Fortalecer las organizaciones de la Economía Social Solidaria mediante capacitación, asistencia técnica y financiamiento para mejorar su productividad según el modelo asociativo inclusivo con enfoque de derechos humanos."/>
    <x v="3"/>
    <s v=" 2017: No disponible"/>
    <x v="3"/>
    <s v="INAMU: 1.160 FODESAF – Programa Autonomía Económica de las Mujeres código de programa T-03"/>
    <s v="INAMU: Dirección Estratégica"/>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2"/>
    <s v="DM"/>
    <x v="2"/>
    <x v="2"/>
    <x v="6"/>
    <s v="Transversalizar los enfoques de derechos humanos, interseccionalidad y género entre otros, que mejoren la calidad de los servicios que reciben las mujeres"/>
    <s v="P_8"/>
    <x v="7"/>
    <x v="7"/>
    <x v="38"/>
    <n v="0"/>
    <x v="160"/>
    <s v="CENTRAL"/>
    <s v="TODOS LOS CANTONES"/>
    <s v="G_15"/>
    <x v="14"/>
    <s v="IDEM"/>
    <s v="N/A"/>
    <s v="ABRIL-JUNIO"/>
    <s v="Julio-Setiembre"/>
    <s v="OCTUBRE-DICIEMBRE"/>
    <s v="R_P8"/>
    <s v="_Limitada conducción estratégica y de procedimientos técnicos para uniformar y gestionar acciones en favor de la igualdad de género en el ámbito público y privado (AT)"/>
    <s v="FALTA"/>
    <s v="FALTA"/>
    <s v="Gabriela Delgado Hidalgo y Darci Araya Solano."/>
    <s v="Atención de las mujeres en situación de violencia y prev del femicidio"/>
    <s v="AM"/>
    <s v="Gabriela Delgado Hidalgo (20 días) y Darci Araya Solano (20 días)."/>
    <s v="no se requiere"/>
    <n v="0"/>
    <n v="0"/>
    <m/>
    <e v="#N/A"/>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2"/>
    <s v="DM"/>
    <x v="0"/>
    <x v="0"/>
    <x v="0"/>
    <s v="Atender a las mujeres en su diversidad, desde las perspectivas social, legal, Psicológica y económica para la defensa de sus derechos así como de su integridad física, emocional, social y económica_x000a_"/>
    <s v="P_5"/>
    <x v="0"/>
    <x v="0"/>
    <x v="0"/>
    <s v="Idem"/>
    <x v="161"/>
    <s v="CENTRAL"/>
    <s v="TODOS LOS CANTONES"/>
    <s v="G_11"/>
    <x v="53"/>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FALTA"/>
    <s v="Erika, Rojas Calderón, Gabriela Delgado Hidalgo, Patricia Herrera Zamora, Cristhel Caballo Ramirez, Aracelly Solís Muñoz, Tatiana Castellón Aviles, Michell Rostrán Saballos, Flory Perez Vargas, Natalia Vargas Umaña, Mariela Chinchilla Méndez, Katerine Cortés Jimenez, Mónica Sandí Ureña, Rose Mary Madden Arias, Rosa Romero Castellón, Ana Isabel Portuguez Bolaños"/>
    <s v="Atención de las mujeres en situación de violencia y prev del femicidio"/>
    <s v="AM"/>
    <s v="Erika, Rojas Calderón (10 días), Gabriela Delgado Hidalgo (40 días), Patricia Herrera Zamora (40 días), Cristhel Caballo Ramirez (40 días), Aracelly Solís Muñoz (40 días), Tatiana Castellón Aviles (40 días), Michell Rostrán Saballos (40 días),Flory Perez Vargas (40 días), Natalia Vargas Umaña (40 días), Mariela Chinchilla Méndez (40 días), Katerine Cortés Jimenez (40 días), Mónica Sandí Ureña (20 días), Rose Mary Madden Arias (20 días), Rosa Romero Castellón (20 días), Ana Isabel Portuguez Bolaños (20 días)."/>
    <s v="no se requiere"/>
    <n v="0"/>
    <n v="0"/>
    <m/>
    <e v="#N/A"/>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2"/>
    <s v="DM"/>
    <x v="0"/>
    <x v="0"/>
    <x v="0"/>
    <s v="Atender a las mujeres en su diversidad, desde las perspectivas social, legal, Psicológica y económica para la defensa de sus derechos así como de su integridad física, emocional, social y económica_x000a_"/>
    <s v="P_5"/>
    <x v="0"/>
    <x v="0"/>
    <x v="0"/>
    <s v="Idem"/>
    <x v="162"/>
    <s v="CENTRAL"/>
    <s v="TODOS LOS CANTONES"/>
    <s v="G_11"/>
    <x v="53"/>
    <s v="IDEM"/>
    <s v="ENERO-MARZO"/>
    <s v="ABRIL-JUNIO"/>
    <s v="Julio-Setiembre"/>
    <s v="OCTUBRE-DICIEMBRE"/>
    <s v="R_P5"/>
    <s v="1_Afectación de la calidad en la atención en violencia debido al desgaste del personal por la alta demanda  y a condiciones no aptas de infraestructura."/>
    <s v="4 Cortes eléctricos o fallas informáticas que interrumpan la generación, captura, procesamiento y transmición de la comunicación e información"/>
    <s v="FALTA"/>
    <s v="Mónica Sandí Ureña, Rose Mary Madden Arias, Rosa Romero Castellón, Ana Isabel Portuguez Bolaños, Lorena Rojas Vargas, Gabriela Zúñiga Fuentes."/>
    <s v="Atención de las mujeres en situación de violencia y prev del femicidio"/>
    <s v="AM"/>
    <s v="Mónica Sandí Ureña (10 días), Rose Mary Madden Arias (10 días), Rosa Romero Castellón (10 días), Ana Isabel Portuguez Bolaños (10 días), Lorena Rojas Vargas (10) días, Gabriela Zúñiga Fuentes (10 días)."/>
    <s v="Para cubrir gastos de hospedaje, alimentación y otros gastos menores a personas funcionarias."/>
    <n v="0"/>
    <n v="800000"/>
    <s v="10502"/>
    <s v="Viáticos dentro del país"/>
    <x v="0"/>
    <m/>
    <n v="2021"/>
    <x v="39"/>
    <m/>
    <s v="Para cubrir gastos de hospedaje, alimentación y otros gastos menores a personas funcionarias y personas ajenas de la institución, participantes de las actividades convocadas por el INAMU. "/>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2"/>
    <s v="DM"/>
    <x v="0"/>
    <x v="0"/>
    <x v="0"/>
    <s v="Atender a las mujeres en su diversidad, desde las perspectivas social, legal, Psicológica y económica para la defensa de sus derechos así como de su integridad física, emocional, social y económica_x000a_"/>
    <s v="P_5"/>
    <x v="0"/>
    <x v="0"/>
    <x v="0"/>
    <s v="Idem"/>
    <x v="163"/>
    <s v="CENTRAL"/>
    <s v="TODOS LOS CANTONES"/>
    <s v="G_11"/>
    <x v="53"/>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FALTA"/>
    <s v="Rose Mary Madden Arias, Rosa Romero Castellón."/>
    <s v="Atención de las mujeres en situación de violencia y prev del femicidio"/>
    <s v="AM"/>
    <s v="Rose Mary Madden Arias (80 días), Rosa Romero Castellón (80 días)."/>
    <s v="no se requiere"/>
    <n v="0"/>
    <n v="0"/>
    <m/>
    <e v="#N/A"/>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2"/>
    <s v="DM"/>
    <x v="0"/>
    <x v="0"/>
    <x v="0"/>
    <s v="Atender a las mujeres en su diversidad, desde las perspectivas social, legal, Psicológica y económica para la defensa de sus derechos así como de su integridad física, emocional, social y económica_x000a_"/>
    <s v="P_5"/>
    <x v="0"/>
    <x v="0"/>
    <x v="0"/>
    <s v="Idem"/>
    <x v="164"/>
    <s v="CENTRAL"/>
    <s v="TODOS LOS CANTONES"/>
    <s v="G_11"/>
    <x v="53"/>
    <s v="IDEM"/>
    <s v="ENERO-MARZO"/>
    <s v="ABRIL-JUNIO"/>
    <s v="Julio-Setiembre"/>
    <s v="OCTUBRE-DICIEMBRE"/>
    <s v="R_P5"/>
    <s v="1_Afectación de la calidad en la atención en violencia debido al desgaste del personal por la alta demanda  y a condiciones no aptas de infraestructura."/>
    <s v="FALTA"/>
    <s v="FALTA"/>
    <s v="Flory Perez Vargas, Natalia Vargas Umaña, Mariela Chinchilla Méndez, Katerine Cortés Jimenez."/>
    <s v="Atención de las mujeres en situación de violencia y prev del femicidio"/>
    <s v="AM"/>
    <s v="Flory Perez Vargas (20 días), Natalia Vargas Umaña (20 días), Mariela Chinchilla Méndez (20 días), Katerine Cortés Jimenez (20 días)."/>
    <s v="no se requiere"/>
    <n v="0"/>
    <n v="0"/>
    <m/>
    <e v="#N/A"/>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2"/>
    <s v="DM"/>
    <x v="0"/>
    <x v="0"/>
    <x v="0"/>
    <s v="Atender a las mujeres en su diversidad, desde las perspectivas social, legal, Psicológica y económica para la defensa de sus derechos así como de su integridad física, emocional, social y económica_x000a_"/>
    <s v="P_5"/>
    <x v="0"/>
    <x v="0"/>
    <x v="0"/>
    <s v="Idem"/>
    <x v="165"/>
    <s v="CENTRAL"/>
    <s v="TODOS LOS CANTONES"/>
    <s v="G_11"/>
    <x v="53"/>
    <s v="IDEM"/>
    <s v="ENERO-MARZO"/>
    <s v="ABRIL-JUNIO"/>
    <s v="Julio-Setiembre"/>
    <s v="OCTUBRE-DICIEMBRE"/>
    <s v="R_P5"/>
    <s v="1_Afectación de la calidad en la atención en violencia debido al desgaste del personal por la alta demanda  y a condiciones no aptas de infraestructura."/>
    <s v="FALTA"/>
    <s v="FALTA"/>
    <s v="Erika, Rojas Calderón, Wendy NUñez Incera, Gabriela Delgado Hidalgo, Patricia Herrera Zamora, Cristhel Caballo Ramirez, Aracelly Solís Muñoz, Tatiana Castellón Aviles, Michell Rostrán Saballos, Flory Perez Vargas, Natalia Vargas Umaña, Mariela Chinchilla Méndez, Katerine Cortés Jimenez."/>
    <s v="Atención de las mujeres en situación de violencia y prev del femicidio"/>
    <s v="AM"/>
    <s v="Erika, Rojas Calderón (20 días), Wendy NUñez Incera (20 días), Gabriela Delgado Hidalgo (20 días), Patricia Herrera Zamora (20 días), Cristhel Caballo Ramirez (20 días), Aracelly Solís Muñoz (20 días), Tatiana Castellón Aviles (20 días), Michell Rostrán Saballos (20 días), Flory Perez Vargas (20 días), Natalia Vargas Umaña (20 días), Mariela Chinchilla Méndez (20 días), Katerine Cortés Jimenez (20 días)."/>
    <s v="Transporte para la atención de usuarias en condición de alto riesgo y/o vulnerabilidad social."/>
    <n v="0"/>
    <n v="2000000"/>
    <s v="10501"/>
    <s v="Transporte dentro del país"/>
    <x v="0"/>
    <m/>
    <n v="2021"/>
    <x v="13"/>
    <m/>
    <s v="Para cubrir los gastos de transporte dentro del país a las personas funcionarias en cumplimiento de sus deberes. Así como los gastos de transporte a las personas usuarias de los servicios del INAMU participantes en las distintas actividades organizadas por la institución."/>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2"/>
    <s v="DM"/>
    <x v="0"/>
    <x v="0"/>
    <x v="0"/>
    <s v="Atender a las mujeres en su diversidad, desde las perspectivas social, legal, Psicológica y económica para la defensa de sus derechos así como de su integridad física, emocional, social y económica_x000a_"/>
    <s v="P_5"/>
    <x v="0"/>
    <x v="0"/>
    <x v="0"/>
    <s v="Idem"/>
    <x v="166"/>
    <s v="CENTRAL"/>
    <s v="TODOS LOS CANTONES"/>
    <s v="G_11"/>
    <x v="53"/>
    <s v="IDEM"/>
    <s v="ENERO-MARZO"/>
    <s v="ABRIL-JUNIO"/>
    <s v="Julio-Setiembre"/>
    <s v="OCTUBRE-DICIEMBRE"/>
    <s v="R_P5"/>
    <s v="1_Afectación de la calidad en la atención en violencia debido al desgaste del personal por la alta demanda  y a condiciones no aptas de infraestructura."/>
    <s v="FALTA"/>
    <s v="FALTA"/>
    <s v="Erika, Rojas Calderón, Wendy NUñez Incera, Gabriela Delgado Hidalgo, Patricia Herrera Zamora, Cristhel Caballo Ramirez, Aracelly Solís Muñoz, Tatiana Castellón Aviles, Michell Rostrán Saballos, Flory Perez Vargas, Natalia Vargas Umaña, Mariela Chinchilla Méndez, Katerine Cortés Jimenez."/>
    <s v="Atención de las mujeres en situación de violencia y prev del femicidio"/>
    <s v="AM"/>
    <s v="Erika, Rojas Calderón (20 días), Wendy NUñez Incera (20 días), Gabriela Delgado Hidalgo (20 días), Patricia Herrera Zamora (20 días), Cristhel Caballo Ramirez (20 días), Aracelly Solís Muñoz (20 días), Tatiana Castellón Aviles (20 días), Michell Rostrán Saballos (20 días), Flory Perez Vargas (20 días), Natalia Vargas Umaña (20 días), Mariela Chinchilla Méndez (20 días), Katerine Cortés Jimenez (20 días)."/>
    <s v="Alimentación para la atención de usuarias en condición de alto riesgo y/o vulnerabilidad social."/>
    <n v="0"/>
    <n v="1500000"/>
    <s v="20203"/>
    <s v="Alimentos y bebidas"/>
    <x v="0"/>
    <m/>
    <n v="2021"/>
    <x v="15"/>
    <m/>
    <s v="Para la compra de alimentación para la atención de usuarias en condición de alto riesgo y/o vulnerabilidad social."/>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2"/>
    <s v="DM"/>
    <x v="0"/>
    <x v="0"/>
    <x v="0"/>
    <s v="Atender a las mujeres en su diversidad, desde las perspectivas social, legal, Psicológica y económica para la defensa de sus derechos así como de su integridad física, emocional, social y económica_x000a_"/>
    <s v="P_5"/>
    <x v="0"/>
    <x v="0"/>
    <x v="0"/>
    <s v="Idem"/>
    <x v="167"/>
    <s v="CENTRAL"/>
    <s v="TODOS LOS CANTONES"/>
    <s v="G_11"/>
    <x v="53"/>
    <s v="IDEM"/>
    <s v="N/A"/>
    <s v="N/A"/>
    <s v="Julio-Setiembre"/>
    <s v="OCTUBRE-DICIEMBRE"/>
    <s v="R_P5"/>
    <s v="1_Afectación de la calidad en la atención en violencia debido al desgaste del personal por la alta demanda  y a condiciones no aptas de infraestructura."/>
    <s v="FALTA"/>
    <s v="FALTA"/>
    <s v="Gabriela Delgado Hidalgo, Patricia Herrera Zamora, Cristhel Caballo Ramirez, Aracelly Solís Muñoz, Tatiana Castellón Aviles, Michell Rostrán Saballos, Flory Perez Vargas, Natalia Vargas Umaña, Mariela Chinchilla Méndez, Katerine Cortés Jimenez."/>
    <s v="Atención de las mujeres en situación de violencia y prev del femicidio"/>
    <s v="AM"/>
    <s v="Gabriela Delgado Hidalgo (10 días), Patricia Herrera Zamora (10 días), Cristhel Caballo Ramirez (10 días), Aracelly Solís Muñoz (10 días), Tatiana Castellón Aviles (10 días), Michell Rostrán Saballos (10 días), Flory Perez Vargas (10 días), Natalia Vargas Umaña (10 días), Mariela Chinchilla Méndez (10 días), Katerine Cortés Jimenez (10 días)."/>
    <s v="no se requiere"/>
    <n v="0"/>
    <n v="0"/>
    <m/>
    <e v="#N/A"/>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2"/>
    <s v="DM"/>
    <x v="0"/>
    <x v="0"/>
    <x v="0"/>
    <s v="Atender a las mujeres en su diversidad, desde las perspectivas social, legal, Psicológica y económica para la defensa de sus derechos así como de su integridad física, emocional, social y económica_x000a_"/>
    <s v="P_5"/>
    <x v="0"/>
    <x v="0"/>
    <x v="0"/>
    <s v="Idem"/>
    <x v="168"/>
    <s v="CENTRAL"/>
    <s v="TODOS LOS CANTONES"/>
    <s v="G_11"/>
    <x v="53"/>
    <s v="IDEM"/>
    <s v="N/A"/>
    <s v="ABRIL-JUNIO"/>
    <s v="N/A"/>
    <s v="OCTUBRE-DICIEMBRE"/>
    <s v="R_P5"/>
    <s v="1_Afectación de la calidad en la atención en violencia debido al desgaste del personal por la alta demanda  y a condiciones no aptas de infraestructura."/>
    <s v="FALTA"/>
    <s v="FALTA"/>
    <s v="Erika Rojas Calderón, Wendy Nuñez Incera"/>
    <s v="Atención de las mujeres en situación de violencia y prev del femicidio"/>
    <s v="AM"/>
    <s v="Erika Rojas Calderón (6 días), Wendy Nuñez Incera (6 días)."/>
    <s v="no se requiere"/>
    <n v="0"/>
    <n v="0"/>
    <m/>
    <e v="#N/A"/>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2"/>
    <s v="DM"/>
    <x v="0"/>
    <x v="0"/>
    <x v="0"/>
    <s v="Atender a las mujeres en su diversidad, desde las perspectivas social, legal, Psicológica y económica para la defensa de sus derechos así como de su integridad física, emocional, social y económica_x000a_"/>
    <s v="P_5"/>
    <x v="0"/>
    <x v="0"/>
    <x v="0"/>
    <s v="Idem"/>
    <x v="169"/>
    <s v="CENTRAL"/>
    <s v="TODOS LOS CANTONES"/>
    <s v="G_11"/>
    <x v="53"/>
    <s v="IDEM"/>
    <s v="ENERO-MARZO"/>
    <s v="ABRIL-JUNIO"/>
    <s v="Julio-Setiembre"/>
    <s v="OCTUBRE-DICIEMBRE"/>
    <s v="R_P5"/>
    <s v="1_Afectación de la calidad en la atención en violencia debido al desgaste del personal por la alta demanda  y a condiciones no aptas de infraestructura."/>
    <s v="FALTA"/>
    <s v="FALTA"/>
    <s v="Erika Rojas Calderón, Monica Sandí Ureña, Gabriela Delgado Hidalgo, Flory Vargas Pérez"/>
    <s v="Atención de las mujeres en situación de violencia y prev del femicidio"/>
    <s v="AM"/>
    <s v="Erika Rojas Calderón (70 días), Monica Sandí Ureña (20 días), Gabriela Delgado Hidalgo (20 días), Flory Vargas Pérez (20 días)."/>
    <s v="no se requiere"/>
    <n v="0"/>
    <n v="0"/>
    <m/>
    <e v="#N/A"/>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2"/>
    <s v="DM"/>
    <x v="0"/>
    <x v="0"/>
    <x v="0"/>
    <s v="Atender a las mujeres en su diversidad, desde las perspectivas social, legal, Psicológica y económica para la defensa de sus derechos así como de su integridad física, emocional, social y económica_x000a_"/>
    <s v="P_5"/>
    <x v="0"/>
    <x v="0"/>
    <x v="0"/>
    <s v="Idem"/>
    <x v="170"/>
    <s v="CENTRAL"/>
    <s v="TODOS LOS CANTONES"/>
    <s v="G_11"/>
    <x v="53"/>
    <s v="IDEM"/>
    <s v="ENERO-MARZO"/>
    <s v="ABRIL-JUNIO"/>
    <s v="Julio-Setiembre"/>
    <s v="OCTUBRE-DICIEMBRE"/>
    <s v="R_P5"/>
    <s v="1_Afectación de la calidad en la atención en violencia debido al desgaste del personal por la alta demanda  y a condiciones no aptas de infraestructura."/>
    <s v="FALTA"/>
    <s v="FALTA"/>
    <s v="La persona encargada del consulturio, no es funcionaria del INAMU."/>
    <s v="Atención de las mujeres en situación de violencia y prev del femicidio"/>
    <s v="AM"/>
    <s v="IDEM"/>
    <s v="no se requiere"/>
    <n v="0"/>
    <n v="0"/>
    <m/>
    <e v="#N/A"/>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2"/>
    <s v="DM"/>
    <x v="0"/>
    <x v="0"/>
    <x v="0"/>
    <s v="Atender a las mujeres en su diversidad, desde las perspectivas social, legal, Psicológica y económica para la defensa de sus derechos así como de su integridad física, emocional, social y económica_x000a_"/>
    <s v="P_5"/>
    <x v="0"/>
    <x v="0"/>
    <x v="0"/>
    <s v="Idem"/>
    <x v="171"/>
    <s v="CENTRAL"/>
    <s v="TODOS LOS CANTONES"/>
    <s v="G_11"/>
    <x v="53"/>
    <s v="IDEM"/>
    <s v="ENERO-MARZO"/>
    <s v="ABRIL-JUNIO"/>
    <s v="Julio-Setiembre"/>
    <s v="OCTUBRE-DICIEMBRE"/>
    <s v="R_P5"/>
    <s v="1_Afectación de la calidad en la atención en violencia debido al desgaste del personal por la alta demanda  y a condiciones no aptas de infraestructura."/>
    <s v="FALTA"/>
    <s v="FALTA"/>
    <s v="Erika Rojas Calderón, Wendy Nuñez Incera, Flory Perez Vargas, Natalia Vargas Umaña, Mariela Chinchilla Méndez, Katerine Cortés Jimenez."/>
    <s v="Atención de las mujeres en situación de violencia y prev del femicidio"/>
    <s v="AM"/>
    <s v="Erika Rojas Calderón (20 días), Wendy Nuñez Incera (20 días), Flory Perez Vargas (20 días), Natalia Vargas Umaña (20 días), Mariela Chinchilla Méndez (20 días), Katerine Cortés Jimenez (20 días)."/>
    <s v="Pago de servicios médicos y de laboratorio para usuarias en condición de alto riesgo y/o vulnerabilidad social."/>
    <n v="0"/>
    <n v="1000000"/>
    <s v="10401"/>
    <s v="Servicios de ciencias de la salud"/>
    <x v="0"/>
    <m/>
    <n v="2021"/>
    <x v="17"/>
    <m/>
    <s v="Pago de servicios médicos y de laboratorio para usuarias en condición de alto riesgo y/o vulnerabilidad social."/>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2"/>
    <s v="DM"/>
    <x v="0"/>
    <x v="0"/>
    <x v="0"/>
    <s v="Atender a las mujeres en su diversidad, desde las perspectivas social, legal, Psicológica y económica para la defensa de sus derechos así como de su integridad física, emocional, social y económica_x000a_"/>
    <s v="P_5"/>
    <x v="0"/>
    <x v="0"/>
    <x v="0"/>
    <s v="Idem"/>
    <x v="172"/>
    <s v="CENTRAL"/>
    <s v="TODOS LOS CANTONES"/>
    <s v="G_11"/>
    <x v="54"/>
    <n v="80"/>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FALTA"/>
    <s v="Gabriela Delgado Hidalgo, Patricia Herrera Zamora, Cristhel Caballo Ramirez, Aracelly Solís Muñoz, Tatiana Castellón Aviles, Michell Rostrán Saballos, Flory Perez Vargas, Natalia Vargas Umaña, Mariela Chinchilla Méndez, Katerine Cortés Jimenez, Mónica Sandí Ureña, Rose Mary Madden Arias, Rosa Romero Castellón, Ana Isabel Portuguez Bolaños"/>
    <s v="Atención de las mujeres en situación de violencia y prev del femicidio"/>
    <s v="AM"/>
    <s v="Cinthia Madrigal Acón (220 días), Erika Rojas Calderón (209 días), Gabriela Delgado Hidalgo (209 días), Patricia Herrera Zamora (213 días), Cristhel Caballo Ramirez (220 días), Aracelly Solís Muñoz (209 días), Tatiana Castellón Aviles (209 días), Michell Rostrán Saballos (220 dás), Flory Perez Vargas (213 días), Natalia Vargas Umaña (220 días), Mariela Chinchilla Méndez (220 días), Katerine Cortés Jimenez (220 días), Mónica Sandí Ureña (209 días), Rose Mary Madden Arias (213 días), Rosa Romero Castellón (213 días), Ana Isabel Portuguez Bolaños (209 días), Lorena Rojas Vargas (209) días, Gabriela Zúñiga Fuentes (213 días)."/>
    <s v="no se requiere"/>
    <n v="0"/>
    <n v="0"/>
    <m/>
    <e v="#N/A"/>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2"/>
    <s v="DM"/>
    <x v="0"/>
    <x v="0"/>
    <x v="0"/>
    <s v="Atender a las mujeres en su diversidad, desde las perspectivas social, legal, Psicológica y económica para la defensa de sus derechos así como de su integridad física, emocional, social y económica_x000a_"/>
    <s v="P_5"/>
    <x v="0"/>
    <x v="0"/>
    <x v="0"/>
    <s v="Idem"/>
    <x v="173"/>
    <s v="CENTRAL"/>
    <s v="TODOS LOS CANTONES"/>
    <s v="G_11"/>
    <x v="1"/>
    <s v="IDEM"/>
    <s v="N/A"/>
    <s v="N/A"/>
    <s v="Julio-Setiembre"/>
    <s v="OCTUBRE-DICIEMBRE"/>
    <s v="R_P5"/>
    <s v="2_Resistencia político-técnica y barreras (desconocimiento, desarticulación) de las jerarquías instucionales que dificultan/limitan el  abordaje hacia el cierre de brechas de género. "/>
    <s v="FALTA"/>
    <s v="FALTA"/>
    <s v="Erika Rojas Calderón, Flory Perez Vargas, Natalia Vargas Umaña, Mariela Chinchilla Méndez, Katerine Cortés Jimenez."/>
    <s v="Atención de las mujeres en situación de violencia y prev del femicidio"/>
    <s v="AM"/>
    <s v="Erika Rojas Calderón (10 días), Flory Perez Vargas (10 días), Natalia Vargas Umaña (10 días), Mariela Chinchilla Méndez (10 días), Katerine Cortés Jimenez (10 días)."/>
    <s v="no se requiere"/>
    <n v="0"/>
    <n v="0"/>
    <m/>
    <e v="#N/A"/>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2"/>
    <s v="DM"/>
    <x v="0"/>
    <x v="0"/>
    <x v="0"/>
    <s v="Atender a las mujeres en su diversidad, desde las perspectivas social, legal, Psicológica y económica para la defensa de sus derechos así como de su integridad física, emocional, social y económica_x000a_"/>
    <s v="P_5"/>
    <x v="0"/>
    <x v="0"/>
    <x v="0"/>
    <s v="Idem"/>
    <x v="174"/>
    <s v="CENTRAL"/>
    <s v="TODOS LOS CANTONES"/>
    <s v="G_11"/>
    <x v="55"/>
    <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FALTA"/>
    <s v="Erika, Rojas Calderón, Gabriela Delgado Hidalgo, Patricia Herrera Zamora, Cristhel Caballo Ramirez, Aracelly Solís Muñoz, Tatiana Castellón Aviles, Michell Rostrán Saballos, Flory Perez Vargas, Natalia Vargas Umaña, Mariela Chinchilla Méndez, Katerine Cortés Jimenez, Mónica Sandí Ureña, Rose Mary Madden Arias, Rosa Romero Castellón, Ana Isabel Portuguez Bolaños."/>
    <s v="Atención de las mujeres en situación de violencia y prev del femicidio"/>
    <s v="AM"/>
    <s v="Erika, Rojas Calderón (5 días), Gabriela Delgado Hidalgo (5 días), Patricia Herrera Zamora (5 días), Cristhel Caballo Ramirez (5 días), Aracelly Solís Muñoz (5 días), Tatiana Castellón Aviles (5 días), Michell Rostrán Saballos (5 días), Flory Perez Vargas (5 días), Natalia Vargas Umaña (5 días), Mariela Chinchilla Méndez (5 días), Mónica Sandí Ureña (5 días), Rose Mary Madden Arias (5 días), Rosa Romero Castellón (5 días), Ana Isabel Portuguez Bolaños (5 días)."/>
    <s v="no se requiere"/>
    <n v="0"/>
    <n v="0"/>
    <m/>
    <e v="#N/A"/>
    <x v="0"/>
    <m/>
    <n v="2021"/>
    <x v="0"/>
    <s v="UPI: FALTA LA META EN EL NIVEL DE GESTIÓN"/>
    <m/>
  </r>
  <r>
    <s v="Programa de Economía Social Solidaria (ESS)"/>
    <s v="Fortalecer las organizaciones de la Economía Social Solidaria mediante capacitación, asistencia técnica y financiamiento para mejorar su productividad según el modelo asociativo inclusivo con enfoque de derechos humanos."/>
    <x v="3"/>
    <s v=" 2017: No disponible"/>
    <x v="3"/>
    <s v="INAMU: 1.160 FODESAF – Programa Autonomía Económica de las Mujeres código de programa T-03"/>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13"/>
    <s v="DR"/>
    <x v="2"/>
    <x v="2"/>
    <x v="6"/>
    <s v="Transversalizar los enfoques de derechos humanos, interseccionalidad y género entre otros, que mejoren la calidad de los servicios que reciben las mujeres"/>
    <s v="P_8"/>
    <x v="7"/>
    <x v="7"/>
    <x v="4"/>
    <n v="0"/>
    <x v="175"/>
    <s v="CENTRAL"/>
    <s v="MONTES DE OCA"/>
    <s v="G_15"/>
    <x v="14"/>
    <n v="50"/>
    <s v="ENERO-MARZO"/>
    <s v="ABRIL-JUNIO"/>
    <d v="2021-08-01T00:00:00"/>
    <s v="N/A"/>
    <s v="R_P8"/>
    <s v="1_Necesidad de articulación en cualquier proceso de capacitación."/>
    <s v="4 Cortes eléctricos o fallas informáticas que interrumpan la generación, captura, procesamiento y transmición de la comunicación e información"/>
    <s v="Mantener una constante comunicación con los Departamentos y la DT para cumplir con los compromisos del curso virtual."/>
    <s v="Ester Serrano, María Ester Vargas, Saskia Salas, Yensy Herrera, Eugenia Salazar, Kattia Solís, María Picado"/>
    <s v="Prestación territorial del servicio"/>
    <s v="PT"/>
    <s v="Un día hábil mensual "/>
    <s v="No se requiere"/>
    <n v="0"/>
    <n v="0"/>
    <m/>
    <e v="#N/A"/>
    <x v="0"/>
    <m/>
    <n v="2021"/>
    <x v="0"/>
    <s v="Gastos destinados al pago de servicios profesionales y técnicos para realizar trabajos en los diferentes campos de la arquitectura y la ingeniería según las necesidades institucionales"/>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13"/>
    <s v="DR"/>
    <x v="2"/>
    <x v="2"/>
    <x v="8"/>
    <s v="Dirigir técnica e ideológicamente el que hacer de los departamentos ejecutores del programa 3"/>
    <s v="P_12"/>
    <x v="10"/>
    <x v="10"/>
    <x v="0"/>
    <s v="IDEM"/>
    <x v="176"/>
    <s v="CENTRAL"/>
    <s v="MONTES DE OCA"/>
    <s v="G_24"/>
    <x v="19"/>
    <n v="4"/>
    <s v="Inicia:_x000a_Enero"/>
    <s v="N/A"/>
    <s v="N/A"/>
    <s v="Termina:_x000a_Diciembre "/>
    <e v="#N/A"/>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Riesgos por desastre:_x000a_1. Contar con  una planta alterna  o UPS para evitar  la interrupción de la actividad por falla electrica._x000a__x000a_"/>
    <s v="1. Angie Guiterrez Mora"/>
    <s v="Prestación territorial del servicio"/>
    <s v="PT"/>
    <s v="1. Angie Guiterrez Mora, 20 días"/>
    <s v="No se requiere"/>
    <n v="0"/>
    <n v="0"/>
    <m/>
    <e v="#N/A"/>
    <x v="0"/>
    <m/>
    <n v="2021"/>
    <x v="0"/>
    <s v="Gastos por concepto de servicios misceláneos contratados con personas físicas o jurídicas, para que realicen trabajos de apoyo a las actividades sustantivas de la institución, tales como servicios de vigilancia, de aseo y limpieza,"/>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13"/>
    <s v="DR"/>
    <x v="2"/>
    <x v="2"/>
    <x v="8"/>
    <s v="Dirigir técnica e ideológicamente el que hacer de los departamentos ejecutores del programa 3"/>
    <s v="P_12"/>
    <x v="10"/>
    <x v="10"/>
    <x v="0"/>
    <s v="IDEM"/>
    <x v="177"/>
    <s v="CENTRAL"/>
    <s v="MONTES DE OCA"/>
    <s v="G_24"/>
    <x v="19"/>
    <s v="IDEM"/>
    <s v="Inicia:_x000a_Enero "/>
    <s v="N/A"/>
    <s v="N/A"/>
    <s v="Termina:_x000a_Diciembre "/>
    <e v="#N/A"/>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Riesgos por desastre:_x000a_1. Contar con  una planta alterna  o UPS para evitar  la interrupción de la actividad por falla electrica._x000a__x000a_"/>
    <s v="1.Olga Quesada "/>
    <s v="Prestación territorial del servicio"/>
    <s v="PT"/>
    <s v="1, Olga Quesada, 20 días."/>
    <s v="No se requiere "/>
    <n v="0"/>
    <n v="0"/>
    <m/>
    <e v="#N/A"/>
    <x v="0"/>
    <m/>
    <n v="2021"/>
    <x v="0"/>
    <s v="Pagos por consepto de revision tecnica vehicular para la flotilla de vehiculos del instituto"/>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12"/>
    <x v="12"/>
    <s v="10445 en el 2019"/>
    <x v="13"/>
    <s v="DR"/>
    <x v="0"/>
    <x v="0"/>
    <x v="4"/>
    <s v="Dirigir técnica e ideológicamente el que hacer de los departamentos ejecutores del programa 2"/>
    <s v="P_11"/>
    <x v="4"/>
    <x v="4"/>
    <x v="0"/>
    <s v="IDEM"/>
    <x v="178"/>
    <s v="CENTRAL"/>
    <s v="MONTES DE OCA"/>
    <s v="G_25"/>
    <x v="19"/>
    <n v="4"/>
    <s v="Inica:_x000a_Enero "/>
    <s v="N/A"/>
    <s v="N/A"/>
    <s v="Termina:_x000a_Diciembre "/>
    <e v="#N/A"/>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Riesgos por desastre:_x000a_1. Contar con  una planta alterna  o UPS para evitar  la interrupición de la actividad por falla electrica._x000a__x000a_"/>
    <s v="1. Ana Patricia Vargas León_x000a_2. Angie Gutierrez Mora_x000a_3. Clarissa Badilla Retana _x000a_"/>
    <s v="Prestación territorial del servicio"/>
    <s v="PT"/>
    <s v="1. Ana Patricia Vargas León, 200 días_x000a_2. Angie Gutierrez Mena, 50 días_x000a_3, Clarissa Badilla Retana  20 días"/>
    <s v="Viáticos para dos personas (operadores móviles)"/>
    <n v="0"/>
    <n v="5500000"/>
    <s v="10502"/>
    <s v="Viáticos dentro del país"/>
    <x v="0"/>
    <m/>
    <n v="2021"/>
    <x v="29"/>
    <s v="N/A"/>
    <s v="Para cubrir gastos de hospedaje, alimentación y otros gastos menores a personas funcionarias y personas ajenas de la institución, participantes de las actividades convocadas por el INAMU.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12"/>
    <x v="12"/>
    <s v="10445 en el 2019"/>
    <x v="13"/>
    <s v="DR"/>
    <x v="0"/>
    <x v="0"/>
    <x v="4"/>
    <s v="Dirigir técnica e ideológicamente el que hacer de los departamentos ejecutores del programa 2"/>
    <s v="P_11"/>
    <x v="4"/>
    <x v="4"/>
    <x v="0"/>
    <s v="IDEM"/>
    <x v="179"/>
    <s v="CENTRAL"/>
    <s v="MONTES DE OCA"/>
    <s v="G_25"/>
    <x v="19"/>
    <s v="IDEM"/>
    <s v="Inicia:_x000a_Enero"/>
    <s v="N/A"/>
    <s v="N/A"/>
    <s v="Termina:_x000a_Noviembre "/>
    <e v="#N/A"/>
    <s v="1_Necesidad de articulación en cualquier proceso de capacitación."/>
    <s v="4 Cortes eléctricos o fallas informáticas que interrumpan la generación, captura, procesamiento y transmición de la comunicación e información"/>
    <s v="Acciones de mitigación: _x000a_1. Incio del proceso de contratación con al menos 2 meses antes de lo establecido por la normativa, a fin de cumplir con el objetivo de esta._x000a_Riesgos operativos:_x000a_1. Contar con discos duros de almacenamiento o  espacio de almacenamiento suficiente en la nube, para el resgurado  de la información. _x000a_2. Garantizar el equipo (Ups) para el resguardo de la información o una planta electrica ."/>
    <s v="1. Ana Patricia Vargas._x000a_2. Técnica Administrativa "/>
    <s v="Prestación territorial del servicio"/>
    <s v="PT"/>
    <s v="1. Ana Patricia Vargas,  10 días_x000a_2. Técnica Administrativa, 30 días "/>
    <s v="Impresión de 10 mil certificados del Programa Avanzamos Mujeres ( costo unitario 350 cada uno, incluye datas variables)_x000a_Impresión de 10 mil cuadernos de vida ( costo unitario 1000 colones cada uno)_x000a_Reimpresión de 10 mil cuadernos de vida (costo unitario 1000 colones cada uno)"/>
    <s v="Presupuesto consolidado en la DT"/>
    <n v="0"/>
    <s v="10303"/>
    <s v="Impresión, encuadernación y otros"/>
    <x v="0"/>
    <m/>
    <n v="2021"/>
    <x v="0"/>
    <s v="Gastos por Servicio de eliminación de desechos médicos institucionales"/>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12"/>
    <x v="12"/>
    <s v="10445 en el 2019"/>
    <x v="13"/>
    <s v="DR"/>
    <x v="0"/>
    <x v="0"/>
    <x v="4"/>
    <s v="Dirigir técnica e ideológicamente el que hacer de los departamentos ejecutores del programa 2"/>
    <s v="P_11"/>
    <x v="4"/>
    <x v="4"/>
    <x v="0"/>
    <s v="IDEM"/>
    <x v="180"/>
    <s v="CENTRAL"/>
    <s v="MONTES DE OCA"/>
    <s v="G_25"/>
    <x v="19"/>
    <s v="IDEM"/>
    <s v="Incia: _x000a_Enero "/>
    <s v="N/A"/>
    <s v="N/A"/>
    <s v="Termina:_x000a_Diciembre "/>
    <e v="#N/A"/>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Riesgos por desastre:_x000a_1. Contar con  una planta alterna  o UPS para evitar  la interrupción de la actividad por falla electrica._x000a__x000a_"/>
    <s v="1. Angie Gutierrez Mora "/>
    <s v="Prestación territorial del servicio"/>
    <s v="PT"/>
    <s v="1. Angie Gutierrez Mora, 150 días."/>
    <s v="No requiere "/>
    <n v="0"/>
    <n v="0"/>
    <m/>
    <e v="#N/A"/>
    <x v="0"/>
    <m/>
    <n v="2021"/>
    <x v="0"/>
    <s v="N/A"/>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13"/>
    <s v="DR"/>
    <x v="0"/>
    <x v="0"/>
    <x v="3"/>
    <s v="Contribuir al desarrollo integral de las mujers en su diversidad a través de la capacitación, formación y asistencia técnica en distintas temáticas sociales, económicas, políticas o de organización"/>
    <s v="P_6"/>
    <x v="3"/>
    <x v="3"/>
    <x v="0"/>
    <s v="IDEM"/>
    <x v="181"/>
    <s v="CENTRAL"/>
    <s v="MONTES DE OCA"/>
    <s v="G_13"/>
    <x v="56"/>
    <s v="IDEM"/>
    <s v="Inicio:_x000a_Enero "/>
    <s v="N/A"/>
    <s v="N/A"/>
    <s v="Finaliza:_x000a_Diciembre "/>
    <s v="R_P6"/>
    <s v="1_Necesidad de articulación en cualquier proceso de capacitación."/>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cciones de mitigación:_x000a_1. Establecimiento de un cronograma anual con los plazos y consecuencias del no cumpliento de estos. _x000a_Riesgos por desastre:_x000a_1. Contar con  una planta alterna  o UPS para evitar  la interrupción de la actividad por falla electrica._x000a_2. Establecer un plan de contigencia para la realización del procedimiento de forma virtual."/>
    <s v="1. Laura Garita Guevara"/>
    <s v="Prestación territorial del servicio"/>
    <s v="PT"/>
    <s v="1. Laura Garita Guevara, 200 días "/>
    <s v="Viáticos para una persona funcionaria "/>
    <n v="0"/>
    <n v="1000000"/>
    <s v="10502"/>
    <s v="Viáticos dentro del país"/>
    <x v="0"/>
    <m/>
    <n v="2021"/>
    <x v="17"/>
    <m/>
    <s v="Para cubrir gastos de hospedaje, alimentación y otros gastos menores a personas funcionarias y personas ajenas de la institución, participantes de las actividades convocadas por el INAMU.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13"/>
    <s v="DR"/>
    <x v="0"/>
    <x v="0"/>
    <x v="3"/>
    <s v="Contribuir al desarrollo integral de las mujers en su diversidad a través de la capacitación, formación y asistencia técnica en distintas temáticas sociales, económicas, políticas o de organización"/>
    <s v="P_6"/>
    <x v="3"/>
    <x v="3"/>
    <x v="39"/>
    <n v="300"/>
    <x v="182"/>
    <s v="CENTRAL"/>
    <s v="MONTES DE OCA"/>
    <s v="G_13"/>
    <x v="9"/>
    <s v="Idem"/>
    <s v="Inicio:_x000a_Enero _x000a_ "/>
    <s v="N/A"/>
    <s v="_x000a_"/>
    <s v="Termina:_x000a_Octubre "/>
    <s v="R_P6"/>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_x000a_2. Inicio de la contratación 2 meses antes del tiempo estimado en la normativa, para evitar atrasos_x000a_Riesgos por desastre:_x000a_1. Contar con  una planta alterna  o UPS para evitar  la interrupción de la actividad por falla electrica._x000a_2. Establcecer un plan de contigencia paras las mujeres que no se puedan conectar, por algún motivo."/>
    <s v="1. Angie Gutierez Mora_x000a_2. Personas Técnica Administrativa"/>
    <s v="Prestación territorial del servicio"/>
    <s v="PT"/>
    <s v="idem"/>
    <s v="Contratación  de una persona física o jurídica, para el desarrollo del proceso de capacitación TICS"/>
    <n v="0"/>
    <n v="2500000"/>
    <s v="10404"/>
    <s v="Servicios en ciencias económicas y sociales"/>
    <x v="0"/>
    <m/>
    <n v="2021"/>
    <x v="22"/>
    <m/>
    <s v="Contratación  de una persona física o jurídica, para el desarrollo del proceso de capacitación TICS"/>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13"/>
    <s v="DR"/>
    <x v="0"/>
    <x v="0"/>
    <x v="3"/>
    <s v="Contribuir al desarrollo integral de las mujers en su diversidad a través de la capacitación, formación y asistencia técnica en distintas temáticas sociales, económicas, políticas o de organización"/>
    <s v="P_6"/>
    <x v="3"/>
    <x v="3"/>
    <x v="0"/>
    <s v="IDEM"/>
    <x v="183"/>
    <s v="CENTRAL"/>
    <s v="MONTES DE OCA"/>
    <s v="G_13"/>
    <x v="9"/>
    <s v="Idem"/>
    <s v="Inicio:_x000a_Enero _x000a_ "/>
    <s v="N/A"/>
    <s v="_x000a_"/>
    <s v="Termina:_x000a_Octubre "/>
    <s v="R_P6"/>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_x000a_2. Inicio de la contratación 2 meses antes del tiempo estimado en la normativa, para evitar atrasos_x000a_Riesgos por desastre:_x000a_1. Contar con  una planta alterna  o UPS para evitar  la interrupción de la actividad por falla electrica._x000a_2. Establcecer un plan de contigencia paras las mujeres que no se puedan conectar, por algún motivo."/>
    <s v="1. Angie Gutierez Mora_x000a_2. Personas Técnica Administrativa"/>
    <s v="Prestación territorial del servicio"/>
    <s v="PT"/>
    <s v="idem"/>
    <s v="Contratación  de una persona física o jurídica, para el desarrollo del proceso de capacitación  para el desarrollo de 7 grupos con un costo unitario de un ¢1.000.000 "/>
    <n v="0"/>
    <n v="7000000"/>
    <s v="10404"/>
    <s v="Servicios en ciencias económicas y sociales"/>
    <x v="0"/>
    <m/>
    <n v="2021"/>
    <x v="65"/>
    <m/>
    <s v="Contratación  de una persona física o jurídica, para el desarrollo del proceso de capacitación  para el desarrollo de 7 grupos."/>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13"/>
    <s v="DR"/>
    <x v="0"/>
    <x v="0"/>
    <x v="3"/>
    <s v="Contribuir al desarrollo integral de las mujers en su diversidad a través de la capacitación, formación y asistencia técnica en distintas temáticas sociales, económicas, políticas o de organización"/>
    <s v="P_6"/>
    <x v="3"/>
    <x v="3"/>
    <x v="0"/>
    <s v="IDEM"/>
    <x v="184"/>
    <s v="CENTRAL"/>
    <s v="MONTES DE OCA"/>
    <s v="G_13"/>
    <x v="57"/>
    <n v="400"/>
    <s v="Inicia:_x000a_Enero _x000a_Termina_x000a_Marzo "/>
    <s v="N/A"/>
    <s v="N/A"/>
    <s v="N/A"/>
    <s v="R_P6"/>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2. Conformación de un equipo de trabajo que cuente con toda la información._x000a_Riegos por desastre _x000a_1. Contar  con suficientes espacio  de almacencamiento en la nube para el resgurado de la información._x000a_2. Contar con UPS, o una planta electríca de respaldo , en caso de algún fallo de la electricidad ."/>
    <s v="1, Guiselle Fallas Valverde "/>
    <s v="Prestación territorial del servicio"/>
    <s v="PT"/>
    <s v="1, Guiselle Fallas Valverde , 150 días "/>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13"/>
    <s v="DR"/>
    <x v="0"/>
    <x v="0"/>
    <x v="3"/>
    <s v="Contribuir al desarrollo integral de las mujers en su diversidad a través de la capacitación, formación y asistencia técnica en distintas temáticas sociales, económicas, políticas o de organización"/>
    <s v="P_6"/>
    <x v="3"/>
    <x v="3"/>
    <x v="0"/>
    <s v="IDEM"/>
    <x v="185"/>
    <s v="CENTRAL"/>
    <s v="MONTES DE OCA"/>
    <s v="G_13"/>
    <x v="57"/>
    <s v="IDEM"/>
    <s v="N/A"/>
    <s v="Inicia-Termina :_x000a_Abril "/>
    <s v="N/A"/>
    <s v="N/A"/>
    <s v="R_P6"/>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Riegsos por desastre:_x000a_1. Contar con  una planta alterna  o UPS para evitar  la interrupción de la actividad por falla electrica "/>
    <s v="1, Guiselle Fallas Valverde _x000a_2.Grettel Fonseca Ramírez_x000a_3. Shirley Vargas Gómez_x000a_4. Laura Garita Guevara_x000a_5. Liliana Zamora Bolaños_x000a_6. Sadan Solano Picado."/>
    <s v="Prestación territorial del servicio"/>
    <s v="PT"/>
    <s v="1, Guiselle Fallas Valverde ,  3 días_x000a_2.Grettel Fonseca Ramírez, 1 día_x000a_3. Shirley Vargas Gómez, 1 día_x000a_4. Laura Garita Guevara, 1 día_x000a_5. Liliana Zamora Bolaños, 1 día_x000a_6. Sadan Solano Picado, 1 día"/>
    <s v="No se requieren "/>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13"/>
    <s v="DR"/>
    <x v="0"/>
    <x v="0"/>
    <x v="3"/>
    <s v="Contribuir al desarrollo integral de las mujers en su diversidad a través de la capacitación, formación y asistencia técnica en distintas temáticas sociales, económicas, políticas o de organización"/>
    <s v="P_6"/>
    <x v="3"/>
    <x v="3"/>
    <x v="0"/>
    <s v="IDEM"/>
    <x v="186"/>
    <s v="CENTRAL"/>
    <s v="MONTES DE OCA"/>
    <s v="G_13"/>
    <x v="57"/>
    <s v="IDEM"/>
    <s v="Inicia:_x000a_Enero"/>
    <s v="N/A"/>
    <s v="N/A"/>
    <s v="Finaliza:_x000a_Octubre"/>
    <s v="R_P6"/>
    <s v="1_Necesidad de articulación en cualquier proceso de capacitación."/>
    <s v="4 Cortes eléctricos o fallas informáticas que interrumpan la generación, captura, procesamiento y transmición de la comunicación e información"/>
    <s v="Acciones de mitigación: _x000a_1. Incio del proceso de contratación con al menos 2 meses antes de lo establecido por la normativa, a fin de cumplir con el objetivo de esta._x000a_Riesgos operativos:_x000a_1. Contar con discos duros de almacenamiento o  espacio de almacenamiento suficiente en la nube, para el resgurado  de la información. _x000a_2. Garantizar el equipo (Ups) para el resguardo de la información o una planta electrica ."/>
    <s v="1. Sadan Solano Picado _x000a_2. Maria Esther Vargas_x000a_2. Guiselle Fallas Valverde"/>
    <s v="Prestación territorial del servicio"/>
    <s v="PT"/>
    <s v="1. Sadan Solano, 60 días_x000a_2. Maria Esther Vargas, 10 días_x000a_3. Guiselle Fallas Valverde, 10 días "/>
    <s v="Contratación de un persona física o  jurídica, para  el apoyo logístico para FOMUJERES "/>
    <n v="0"/>
    <n v="10000000"/>
    <s v="10499"/>
    <s v="Otros servicios de gestión y apoyo"/>
    <x v="0"/>
    <m/>
    <n v="2021"/>
    <x v="66"/>
    <m/>
    <s v="Contratación de un persona física o  jurídica, para  el apoyo logístico para FOMUJERES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13"/>
    <s v="DR"/>
    <x v="0"/>
    <x v="0"/>
    <x v="3"/>
    <s v="Contribuir al desarrollo integral de las mujers en su diversidad a través de la capacitación, formación y asistencia técnica en distintas temáticas sociales, económicas, políticas o de organización"/>
    <s v="P_6"/>
    <x v="3"/>
    <x v="3"/>
    <x v="0"/>
    <s v="IDEM"/>
    <x v="187"/>
    <s v="CENTRAL"/>
    <s v="MONTES DE OCA"/>
    <s v="G_13"/>
    <x v="57"/>
    <s v="IDEM"/>
    <s v="N/A"/>
    <s v="Inicio:_x000a_Abril "/>
    <s v="N/A"/>
    <s v="Termina:_x000a_Octubre "/>
    <s v="R_P6"/>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Riesgos por desastre:_x000a_1. Contar con  una planta alterna  o UPS para evitar  la interrupción de la actividad por falla electrica "/>
    <s v="1. Maria Esther Vargas Vega._x000a_2. Guiselle Fallas Valverde._x000a_3. Grettel Fonseca Ramírez._x000a_4. Shirley Vargas Gómez._x000a_5. Sadan Solano Picado._x000a_6. Laura Garita Guevara _x000a_7, Liliana Zamora Bolaños "/>
    <s v="Prestación territorial del servicio"/>
    <s v="PT"/>
    <s v="1. Maria Esther Vargas Vega. ( 20 días)_x000a_2. Guiselle Fallas Valverde. ( 160 días)_x000a_3. Grettel Fonseca Ramírez. (80 días)_x000a_4. Shirley Vargas Gómez.(120 días)_x000a_5. Sadan Solano Picado. (40 días)_x000a_6. Laura Garita Guevera ( 30 días)_x000a_7, Liliana Zamora Bolaños ( 30 días)"/>
    <s v="No se requieren "/>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13"/>
    <s v="DR"/>
    <x v="0"/>
    <x v="0"/>
    <x v="3"/>
    <s v="Contribuir al desarrollo integral de las mujers en su diversidad a través de la capacitación, formación y asistencia técnica en distintas temáticas sociales, económicas, políticas o de organización"/>
    <s v="P_6"/>
    <x v="3"/>
    <x v="3"/>
    <x v="0"/>
    <s v="IDEM"/>
    <x v="188"/>
    <s v="CENTRAL"/>
    <s v="MONTES DE OCA"/>
    <s v="G_13"/>
    <x v="57"/>
    <s v="IDEM"/>
    <s v="N/A"/>
    <s v="N/A"/>
    <s v="Incio: _x000a_Setiembre "/>
    <s v="Finaliza:_x000a_Octubre"/>
    <s v="R_P6"/>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2. Verificación que la información de las mujeres sea correcta, así como de que las cuentas no cuenten con ninguna limitación para la transferencia._x000a_3.Presentación de documentos con anticipación ante la Unidad de Tesoreríá_x000a_Riesgos por desastre:_x000a_1. Contar con  una planta alterna  o UPS para evitar  la interrupción de la actividad por falla electrica."/>
    <s v="1. Sadan Solano Picado_x000a_2, Shirley Vargas Gómez_x000a_3. Maria Esther Vargas Vega "/>
    <s v="Prestación territorial del servicio"/>
    <s v="PT"/>
    <s v="1. Maria Esther Vargas Vega. ( 15 días)_x000a_2. Shirley Vargas Gómez. (30 días)_x000a_3. Sadan Solano Picado  (30 días)"/>
    <s v="Transferencia de recursos a mujeres ganadoras."/>
    <n v="0"/>
    <n v="500000000"/>
    <s v="70201"/>
    <s v="Transferencias de capital a personas"/>
    <x v="0"/>
    <n v="-150000000"/>
    <n v="2021"/>
    <x v="67"/>
    <m/>
    <s v="Transferencia a mujeres ganadoras del Programa FOMUJER."/>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13"/>
    <s v="DR"/>
    <x v="0"/>
    <x v="0"/>
    <x v="3"/>
    <s v="Contribuir al desarrollo integral de las mujers en su diversidad a través de la capacitación, formación y asistencia técnica en distintas temáticas sociales, económicas, políticas o de organización"/>
    <s v="P_6"/>
    <x v="3"/>
    <x v="3"/>
    <x v="40"/>
    <s v="IDEM"/>
    <x v="188"/>
    <s v="CENTRAL"/>
    <s v="MONTES DE OCA"/>
    <s v="G_13"/>
    <x v="57"/>
    <s v="IDEM"/>
    <s v="N/A"/>
    <s v="N/A"/>
    <s v="Incio: _x000a_Setiembre "/>
    <s v="Finaliza:_x000a_Octubre"/>
    <s v="R_P6"/>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2. Verificación que la información de las mujeres sea correcta, así como de que las cuentas no cuenten con ninguna limitación para la transferencia._x000a_3.Presentación de documentos con anticipación ante la Unidad de Tesoreríá_x000a_Riesgos por desastre:_x000a_1. Contar con  una planta alterna  o UPS para evitar  la interrupción de la actividad por falla electrica."/>
    <s v="1. Sadan Solano Picado_x000a_2, Shirley Vargas Gómez_x000a_3. Maria Esther Vargas Vega "/>
    <s v="Prestación territorial del servicio"/>
    <s v="PT"/>
    <s v="1. Maria Esther Vargas Vega. ( 15 días)_x000a_2. Shirley Vargas Gómez. (30 días)_x000a_3. Sadan Solano Picado  (30 días)"/>
    <s v="Transferencia de recursos a mujeres ganadoras."/>
    <n v="0"/>
    <n v="1500000000"/>
    <s v="70201"/>
    <s v="Transferencias de capital a personas"/>
    <x v="2"/>
    <m/>
    <n v="2021"/>
    <x v="68"/>
    <m/>
    <s v="Transferencia a mujeres ganadoras del Programa FOMUJER."/>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13"/>
    <s v="DR"/>
    <x v="0"/>
    <x v="0"/>
    <x v="3"/>
    <s v="Contribuir al desarrollo integral de las mujers en su diversidad a través de la capacitación, formación y asistencia técnica en distintas temáticas sociales, económicas, políticas o de organización"/>
    <s v="P_6"/>
    <x v="3"/>
    <x v="3"/>
    <x v="40"/>
    <s v="IDEM"/>
    <x v="189"/>
    <s v="CENTRAL"/>
    <s v="MONTES DE OCA"/>
    <s v="G_13"/>
    <x v="57"/>
    <s v="IDEM"/>
    <s v="Inicia:_x000a_Enero"/>
    <s v="N/A"/>
    <s v="N/A"/>
    <s v="Termina:_x000a_Diciembre "/>
    <s v="R_P6"/>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Riesgos por desastre:_x000a_1. Contar con  una planta alterna  o UPS para evitar  la interrupción de la actividad por falla electrica "/>
    <s v="1. Grettel Fonseca Ramírez "/>
    <s v="Prestación territorial del servicio"/>
    <s v="PT"/>
    <s v="1, Grettel Fonseca Ramírez  (200 días)"/>
    <s v="No se requieren "/>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13"/>
    <s v="DR"/>
    <x v="0"/>
    <x v="0"/>
    <x v="3"/>
    <s v="Contribuir al desarrollo integral de las mujers en su diversidad a través de la capacitación, formación y asistencia técnica en distintas temáticas sociales, económicas, políticas o de organización"/>
    <s v="P_6"/>
    <x v="3"/>
    <x v="3"/>
    <x v="40"/>
    <s v="IDEM"/>
    <x v="190"/>
    <s v="CENTRAL"/>
    <s v="MONTES DE OCA"/>
    <s v="G_13"/>
    <x v="57"/>
    <s v="IDEM"/>
    <s v="Inicio:_x000a_Enero "/>
    <s v="N/A"/>
    <s v="N/A"/>
    <s v="Termina:_x000a_Diciembre "/>
    <s v="R_P6"/>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Riesgos por desastre:_x000a_1. Contar con  una planta alterna  o UPS para evitar  la interrupción de la actividad por falla electrica._x000a_2. Migrar el sistema al internet."/>
    <s v="1. Shirley Vargas Gómez "/>
    <s v="Prestación territorial del servicio"/>
    <s v="PT"/>
    <s v="1. Shirley Vargas Gómez  200 días "/>
    <s v="No se requieren "/>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13"/>
    <s v="DR"/>
    <x v="0"/>
    <x v="0"/>
    <x v="3"/>
    <s v="Contribuir al desarrollo integral de las mujers en su diversidad a través de la capacitación, formación y asistencia técnica en distintas temáticas sociales, económicas, políticas o de organización"/>
    <s v="P_6"/>
    <x v="3"/>
    <x v="3"/>
    <x v="40"/>
    <s v="IDEM"/>
    <x v="191"/>
    <s v="CENTRAL"/>
    <s v="MONTES DE OCA"/>
    <s v="G_13"/>
    <x v="57"/>
    <s v="IDEM"/>
    <s v="Inicio:_x000a_Enero "/>
    <s v="N/A"/>
    <s v="N/A"/>
    <s v="Termina:_x000a_Diciembre "/>
    <s v="R_P6"/>
    <s v="1_Necesidad de articulación en cualquier proceso de capacitación."/>
    <s v="5 Seguridad deficitaria en las infraestructuras donde se encuentran instaladas las Unidades operativas"/>
    <s v="Acciones de mitigación:_x000a_1. Establecimiento de un cronograma anual con los plazos y consecuencias del no cumpliento de estos. _x000a_Riesgos por desastre:_x000a_1. Contar con  una planta alterna  o UPS para evitar  la interrupción de la actividad por falla electrica._x000a_"/>
    <s v="1. Liliana Zamora Bolaños "/>
    <s v="Prestación territorial del servicio"/>
    <s v="PT"/>
    <s v="1. Liliana Zamora Bolaños, 200 días"/>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13"/>
    <s v="DR"/>
    <x v="0"/>
    <x v="0"/>
    <x v="3"/>
    <s v="Contribuir al desarrollo integral de las mujers en su diversidad a través de la capacitación, formación y asistencia técnica en distintas temáticas sociales, económicas, políticas o de organización"/>
    <s v="P_6"/>
    <x v="3"/>
    <x v="3"/>
    <x v="40"/>
    <s v="IDEM"/>
    <x v="192"/>
    <s v="CENTRAL"/>
    <s v="MONTES DE OCA"/>
    <s v="G_13"/>
    <x v="57"/>
    <s v="IDEM"/>
    <s v="Inicio:_x000a_Enero "/>
    <s v="N/A"/>
    <s v="N/A"/>
    <s v="Temrina:_x000a_Diciembre "/>
    <s v="R_P6"/>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Riesgos por desastre:_x000a_1. Contar con  una planta alterna  o UPS para evitar  la interrupición de la actividad por falla electrica._x000a_"/>
    <s v="1. Guiselle Fallas Valverde_x000a_2, Grettel Fonseca Ramírez_x000a_3. Sadan Solano Picado "/>
    <s v="Prestación territorial del servicio"/>
    <s v="PT"/>
    <s v="1. Guiselle Fallas Valverde,  10 días_x000a_2, Grettel Fonseca Ramírez, 50 días_x000a_3. Sadan Solano Picado , 100 días"/>
    <s v="No se requiere "/>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13"/>
    <s v="DR"/>
    <x v="0"/>
    <x v="0"/>
    <x v="3"/>
    <s v="Contribuir al desarrollo integral de las mujers en su diversidad a través de la capacitación, formación y asistencia técnica en distintas temáticas sociales, económicas, políticas o de organización"/>
    <s v="P_6"/>
    <x v="3"/>
    <x v="3"/>
    <x v="40"/>
    <s v="IDEM"/>
    <x v="193"/>
    <s v="CENTRAL"/>
    <s v="MONTES DE OCA"/>
    <s v="G_13"/>
    <x v="57"/>
    <s v="IDEM"/>
    <s v="Inicio:_x000a_Enero "/>
    <s v="N/A"/>
    <s v="N/A"/>
    <s v="Termia:_x000a_Diciembre "/>
    <s v="R_P6"/>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Riesgos por desastre:_x000a_1. Contar con  una planta alterna  o UPS para evitar  la interrupción de la actividad por falla electrica._x000a_2. Resguardo de los expedientes, de acuerdo con las disposiciones de la normativa insitucional _x000a_"/>
    <s v="1. Sadan Solano Picado "/>
    <s v="Prestación territorial del servicio"/>
    <s v="PT"/>
    <s v="1, Sadan Solano Picado, 50 días"/>
    <s v="No se requiere "/>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13"/>
    <s v="DR"/>
    <x v="0"/>
    <x v="0"/>
    <x v="3"/>
    <s v="Contribuir al desarrollo integral de las mujers en su diversidad a través de la capacitación, formación y asistencia técnica en distintas temáticas sociales, económicas, políticas o de organización"/>
    <s v="P_6"/>
    <x v="3"/>
    <x v="3"/>
    <x v="40"/>
    <s v="IDEM"/>
    <x v="194"/>
    <s v="CENTRAL"/>
    <s v="MONTES DE OCA"/>
    <s v="G_13"/>
    <x v="57"/>
    <s v="IDEM"/>
    <s v="Inicio:_x000a_Enero "/>
    <s v="Finaliza:_x000a_Abril "/>
    <s v="N/A"/>
    <s v="N/A"/>
    <s v="R_P6"/>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Riesgos por desastre:_x000a_1. Contar con  una planta alterna  o UPS para evitar  la interrupción de la actividad por falla electrica._x000a__x000a_"/>
    <s v="1, Sadan Solano Picado "/>
    <s v="Prestación territorial del servicio"/>
    <s v="PT"/>
    <s v="1, Sadan Solano Picado, 30 diás "/>
    <s v="No se requiere "/>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13"/>
    <s v="DR"/>
    <x v="0"/>
    <x v="0"/>
    <x v="4"/>
    <s v="Dirigir técnica e ideológicamente el que hacer de los departamentos ejecutores del programa 2"/>
    <s v="P_11"/>
    <x v="4"/>
    <x v="4"/>
    <x v="0"/>
    <s v="IDEM"/>
    <x v="195"/>
    <s v="CENTRAL"/>
    <s v="MONTES DE OCA"/>
    <s v="G_25"/>
    <x v="19"/>
    <s v="4_x000a_"/>
    <s v="Inicio:_x000a_Enero "/>
    <s v="N/A"/>
    <s v="N/A"/>
    <s v="Finaliza: _x000a_Diciembre "/>
    <e v="#N/A"/>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Riesgos por desastre:_x000a_1. Contar con  una planta alterna  o UPS para evitar  la interrupción de la actividad por falla electrica._x000a__x000a_"/>
    <s v="1. Clarissa Badilla Retana_x000a_2. Angie Gutierrez Mora "/>
    <s v="Prestación territorial del servicio"/>
    <s v="PT"/>
    <s v="1. Clarissa Badilla Retana, 200 días_x000a_2. Angie Gutierrez Mora, 20 días."/>
    <s v="No se requiere "/>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13"/>
    <s v="DR"/>
    <x v="0"/>
    <x v="0"/>
    <x v="4"/>
    <s v="Dirigir técnica e ideológicamente el que hacer de los departamentos ejecutores del programa 2"/>
    <s v="P_11"/>
    <x v="4"/>
    <x v="4"/>
    <x v="0"/>
    <s v="IDEM"/>
    <x v="196"/>
    <s v="CENTRAL"/>
    <s v="MONTES DE OCA"/>
    <s v="G_25"/>
    <x v="8"/>
    <s v="IDEM"/>
    <s v="Inicia:_x000a_Enero "/>
    <s v="N/A"/>
    <s v="Termina:_x000a_Agosro"/>
    <s v="N/A"/>
    <e v="#N/A"/>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Riesgos por desastre:_x000a_1. Contar con  una planta alterna  o UPS para evitar  la interrupción de la actividad por falla electrica._x000a__x000a_"/>
    <s v="1, Olga Quesada Sancho "/>
    <s v="Prestación territorial del servicio"/>
    <s v="PT"/>
    <s v="1, Olga Quesada Sancho 15 días"/>
    <s v="No se requiere "/>
    <n v="0"/>
    <n v="0"/>
    <m/>
    <e v="#N/A"/>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13"/>
    <s v="DR"/>
    <x v="0"/>
    <x v="0"/>
    <x v="0"/>
    <s v="Atender a las mujeres en su diversidad, desde las perspectivas social, legal, Psicológica y económica para la defensa de sus derechos así como de su integridad física, emocional, social y económica_x000a_"/>
    <s v="P_5"/>
    <x v="0"/>
    <x v="0"/>
    <x v="35"/>
    <s v="idem "/>
    <x v="197"/>
    <s v="CENTRAL"/>
    <s v="MONTES DE OCA"/>
    <s v="G_11"/>
    <x v="12"/>
    <n v="108"/>
    <s v="Inicla:_x000a_Enero "/>
    <s v="N/A"/>
    <s v="N/A"/>
    <s v="Termina:_x000a_Diciembre "/>
    <s v="R_P5"/>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_x000a_2. Definición de un rol para la atención de la línea_x000a_Riesgos por desastre:_x000a_1. Contar con  una planta alterna  o UPS para evitar  la interrupción de la actividad por falla electrica._x000a_2. Contar con un celular para la atención de la línea._x000a__x000a_"/>
    <s v="1, Olga Quesada Sancho_x000a_2, Angie Gutierrez_x000a_3, Ana Patricia Vargas León_x000a_4, Liliana Zamora Bolaños"/>
    <s v="Prestación territorial del servicio"/>
    <s v="PT"/>
    <s v="1, Olga Quesada Sancho, 20 días_x000a_2, Angie Gutierrez,  20 días_x000a_3, Ana Patricia Vargas León,  20 días_x000a_4, Liliana Zamora Bolaños,  20 días"/>
    <s v="No se requiere "/>
    <n v="0"/>
    <n v="0"/>
    <m/>
    <e v="#N/A"/>
    <x v="0"/>
    <m/>
    <n v="2021"/>
    <x v="0"/>
    <s v="Tras revisión DAF se recorta presupuesto original solicitado por el DSGT_x000a__x000a_UPI: LA META DE ESTA LÍNEA LA DIO SHIRLEY YA QUE LO QUE INICIALMENTE COLOCARON FUE UN 5%_x000a_"/>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13"/>
    <s v="DR"/>
    <x v="0"/>
    <x v="0"/>
    <x v="4"/>
    <s v="Dirigir técnica e ideológicamente el que hacer de los departamentos ejecutores del programa 2"/>
    <s v="P_11"/>
    <x v="4"/>
    <x v="4"/>
    <x v="0"/>
    <s v="IDEM"/>
    <x v="198"/>
    <s v="CENTRAL"/>
    <s v="MONTES DE OCA"/>
    <s v="G_25"/>
    <x v="8"/>
    <s v="IDEM"/>
    <s v="Inicia:_x000a_Enero "/>
    <s v="N/A"/>
    <s v="N/A"/>
    <s v="Termina:_x000a_Diciembre "/>
    <e v="#N/A"/>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Riegsos por desastre:_x000a_1. Contar con  una planta alterna  o UPS para evitar  la interrupción de la actividad por falla electrica._x000a__x000a_"/>
    <s v="1, Olga Quesada Sancho"/>
    <s v="Prestación territorial del servicio"/>
    <s v="PT"/>
    <s v="1, Olga Quesada Sancho, 50 días."/>
    <s v="No se requiere "/>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6"/>
    <x v="7"/>
    <s v="pendiente"/>
    <x v="13"/>
    <s v="DR"/>
    <x v="0"/>
    <x v="0"/>
    <x v="3"/>
    <s v="Contribuir al desarrollo integral de las mujers en su diversidad a través de la capacitación, formación y asistencia técnica en distintas temáticas sociales, económicas, políticas o de organización"/>
    <s v="P_6"/>
    <x v="8"/>
    <x v="8"/>
    <x v="41"/>
    <s v="IDEM"/>
    <x v="199"/>
    <s v="CENTRAL"/>
    <s v="MONTES DE OCA"/>
    <s v="G_9"/>
    <x v="58"/>
    <n v="120"/>
    <s v="Inicio:_x000a_Enero _x000a_ "/>
    <s v="N/A"/>
    <s v="_x000a_"/>
    <s v="Termina:_x000a_Octubre "/>
    <s v="R_P6"/>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_x000a_2. Inicio de la contratación 2 meses antes del tiempo estimado en la normativa, para evitar atrasos_x000a_Riesgos por desastre:_x000a_1. Contar con  una planta alterna  o UPS para evitar  la interrupción de la actividad por falla electrica._x000a_2. Establcecer un plan de contigencia paras las mujeres que no se puedan conectar, por algún motivo."/>
    <s v="1. Angie Gutierez Mora_x000a_2. Personas Técnica Administrativa"/>
    <s v="Prestación territorial del servicio"/>
    <s v="PT"/>
    <s v="1. Angie Gutierez Mora 30  días_x000a_2. Personas Técnica Administrativa 30 días "/>
    <s v="Contratación  de una persona física o jurídica, para el desarrollo del proceso de capacitación "/>
    <n v="0"/>
    <n v="2500000"/>
    <s v="10404"/>
    <s v="Servicios en ciencias económicas y sociales"/>
    <x v="0"/>
    <m/>
    <n v="2021"/>
    <x v="22"/>
    <m/>
    <s v="Contratación  de una persona física o jurídica, para el desarrollo del proceso de capacitación en la defensa contra la violencia machista en todas sus manifestaciones y la prevención del femicidio."/>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6"/>
    <x v="7"/>
    <s v="pendiente"/>
    <x v="13"/>
    <s v="DR"/>
    <x v="0"/>
    <x v="0"/>
    <x v="4"/>
    <s v="Dirigir técnica e ideológicamente el que hacer de los departamentos ejecutores del programa 2"/>
    <s v="P_11"/>
    <x v="4"/>
    <x v="4"/>
    <x v="0"/>
    <s v="IDEM"/>
    <x v="200"/>
    <s v="CENTRAL"/>
    <s v="MONTES DE OCA"/>
    <s v="G_25"/>
    <x v="19"/>
    <s v="IDEM"/>
    <s v="Inicia:_x000a_Enero "/>
    <s v="N/A"/>
    <s v="N/A"/>
    <s v="Finaliza;_x000a_Diciembre "/>
    <e v="#N/A"/>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Riesgos por desastre:_x000a_1. Contar con  una planta alterna  o UPS para evitar  la interrupción de la actividad por falla electrica._x000a__x000a_"/>
    <s v="1. Olga Quesada Sanacho "/>
    <s v="Prestación territorial del servicio"/>
    <s v="PT"/>
    <s v="1, Olga Quedada Sancho, 150 días"/>
    <s v="No se requiere "/>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6"/>
    <x v="7"/>
    <s v="pendiente"/>
    <x v="13"/>
    <s v="DR"/>
    <x v="0"/>
    <x v="0"/>
    <x v="4"/>
    <s v="Dirigir técnica e ideológicamente el que hacer de los departamentos ejecutores del programa 2"/>
    <s v="P_11"/>
    <x v="4"/>
    <x v="4"/>
    <x v="0"/>
    <s v="IDEM"/>
    <x v="201"/>
    <s v="CENTRAL"/>
    <s v="MONTES DE OCA"/>
    <s v="G_25"/>
    <x v="8"/>
    <s v="IDEM"/>
    <s v="Inicia:_x000a_Enero "/>
    <s v="N/A"/>
    <s v="Finaliza:_x000a_Setiembre "/>
    <s v="N/A"/>
    <e v="#N/A"/>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Riesgos por desastre:_x000a_1. Contar con  una planta alterna  o UPS para evitar  la interrupción de la actividad por falla electrica._x000a__x000a_"/>
    <s v="1. Olga Quesada Sancho "/>
    <s v="Prestación territorial del servicio"/>
    <s v="PT"/>
    <s v="1. Olga Quesada Sancho , 15 días"/>
    <s v="No se requiere "/>
    <n v="0"/>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13"/>
    <s v="DR"/>
    <x v="1"/>
    <x v="1"/>
    <x v="5"/>
    <s v="Generar conocimiento especializado en género y derechos humanos como un servicio que contribuya con los procesos que buscan la conformación de una sociedad más justa e igualitaria"/>
    <s v="P_7"/>
    <x v="11"/>
    <x v="11"/>
    <x v="1"/>
    <n v="0"/>
    <x v="202"/>
    <s v="CENTRAL"/>
    <s v="MONTES DE OCA"/>
    <s v="G_8"/>
    <x v="48"/>
    <n v="1"/>
    <s v="ene-mar"/>
    <s v="ABRIL-JUNIO"/>
    <s v="jul-set"/>
    <s v="oct-dic"/>
    <s v="FALTA"/>
    <s v="4_Necesidad de  seguimiento dirigido a resultados del  Plan Institucional Estratégico"/>
    <s v="4 Cortes eléctricos o fallas informáticas que interrumpan la generación, captura, procesamiento y transmición de la comunicación e información"/>
    <s v="1. Cumplir con las recomendaciones derivadas del estudio de percepción sobre los servicios que presta el INAMU, llevada a cabo anualmente por la Contraloría de Servicios del año anterior._x000a_2. Generar condiciones (a lo interno), para que el Inamu trabaje bajo un enfoque de procesos_x000a_3. Finalizar la implementación de los Servicios Web (Web Services) con SINERUBE para el trasiego de información. _x000a_4. Seguimiento a convenios interinstitucionales bajo responsabilidad de las dependencias técnicas"/>
    <s v="María Ester Vargas"/>
    <s v="Prestación territorial del servicio"/>
    <s v="PT"/>
    <s v="Idem"/>
    <s v="No se requiere"/>
    <n v="0"/>
    <n v="0"/>
    <m/>
    <s v="# 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13"/>
    <x v="13"/>
    <s v="FOMUJRES 2018"/>
    <x v="13"/>
    <s v="DR"/>
    <x v="0"/>
    <x v="0"/>
    <x v="3"/>
    <s v="Contribuir al desarrollo integral de las mujers en su diversidad a través de la capacitación, formación y asistencia técnica en distintas temáticas sociales, económicas, políticas o de organización"/>
    <s v="P_6"/>
    <x v="19"/>
    <x v="19"/>
    <x v="31"/>
    <n v="14"/>
    <x v="203"/>
    <s v="CENTRAL"/>
    <s v="MONTES DE OCA"/>
    <s v="G_12"/>
    <x v="59"/>
    <s v="1. Seguimiento al proceso en las Unidades Regionales "/>
    <s v="Inica:_x000a_Enero "/>
    <m/>
    <m/>
    <s v="Finaliza:_x000a_Diciembre"/>
    <s v="R_P6"/>
    <s v="1_Necesidad de articulación en cualquier proceso de capacitación."/>
    <s v="5 Seguridad deficitaria en las infraestructuras donde se encuentran instaladas las Unidades operativas"/>
    <s v="Acciones de mitigación:_x000a_1. Establecimiento de un cronograma anual con los plazos y consecuencias del no cumpliento de estos. _x000a_Riesgos por desastre:_x000a_1. Contar con  una planta alterna  o UPS para evitar  la interrupción de la actividad por falla electrica "/>
    <s v="1. Maria Esther Vargas Vega_x000a_2.  Clarissa Badilla Retana"/>
    <m/>
    <e v="#N/A"/>
    <s v="1. Maria Esther Vargas Vega, , 20 dìas_x000a_2.  Clarissa Badilla Retana, 20 dìas"/>
    <m/>
    <m/>
    <m/>
    <m/>
    <e v="#N/A"/>
    <x v="1"/>
    <m/>
    <m/>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13"/>
    <s v="DR"/>
    <x v="0"/>
    <x v="0"/>
    <x v="4"/>
    <s v="Dirigir técnica e ideológicamente el que hacer de los departamentos ejecutores del programa 2"/>
    <s v="P_11"/>
    <x v="4"/>
    <x v="4"/>
    <x v="0"/>
    <s v="IDEM"/>
    <x v="204"/>
    <s v="CENTRAL"/>
    <s v="MONTES DE OCA"/>
    <s v="G_25"/>
    <x v="8"/>
    <s v="IDEM"/>
    <s v="Inicia:_x000a_Enero "/>
    <s v="N/A"/>
    <s v="N/A"/>
    <s v="Termina:_x000a_Diciembre "/>
    <e v="#N/A"/>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Riesgos por desastre:_x000a_1. Contar con  una planta alterna  o UPS para evitar  la interrupción de la actividad por falla electrica._x000a__x000a_"/>
    <s v="1, Olga Quesada  Sancho_x000a_2. Ana Patricia Vargas_x000a_3. Clarissa Badilla Retana_x000a_4. Angie Gutierrez Mora _x000a_5. Sadan Solano Picado "/>
    <s v="Prestación territorial del servicio"/>
    <s v="PT"/>
    <s v="1, Olga Quesada  Sancho, 20 días_x000a_2. Ana Patricia Vargas, 20 días_x000a_3. Clarissa Badilla Retana 20 días_x000a_4. Angie Gutierrez Mora , 20 días _x000a_5. Sadan Solano Picado , 20 días"/>
    <s v="No se requieren "/>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13"/>
    <s v="DR"/>
    <x v="0"/>
    <x v="0"/>
    <x v="4"/>
    <s v="Dirigir técnica e ideológicamente el que hacer de los departamentos ejecutores del programa 2"/>
    <s v="P_11"/>
    <x v="4"/>
    <x v="4"/>
    <x v="0"/>
    <s v="IDEM"/>
    <x v="205"/>
    <s v="CENTRAL"/>
    <s v="MONTES DE OCA"/>
    <s v="G_25"/>
    <x v="19"/>
    <s v="IDEM"/>
    <s v="Inicia:_x000a_Enero "/>
    <s v="N/A"/>
    <s v="N/A"/>
    <s v="Termina:_x000a_Febrero "/>
    <e v="#N/A"/>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Riesgos por desastre:_x000a_1. Contar con  una planta alterna  o UPS para evitar  la interrupción de la actividad por falla electrica._x000a__x000a_"/>
    <s v="1, Técnica Administrativa_x000a_2. Sadan Solano Picado "/>
    <s v="Prestación territorial del servicio"/>
    <s v="PT"/>
    <s v="1, Técnica Administrativa, 200 días_x000a_2. Sadan Solano Picado , 20 días "/>
    <s v="No se requiere "/>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13"/>
    <s v="DR"/>
    <x v="0"/>
    <x v="0"/>
    <x v="4"/>
    <s v="Dirigir técnica e ideológicamente el que hacer de los departamentos ejecutores del programa 2"/>
    <s v="P_11"/>
    <x v="4"/>
    <x v="4"/>
    <x v="0"/>
    <s v="IDEM"/>
    <x v="206"/>
    <s v="CENTRAL"/>
    <s v="MONTES DE OCA"/>
    <s v="G_25"/>
    <x v="19"/>
    <s v="IDEM"/>
    <s v="Inicia:_x000a_Enero "/>
    <s v="N/A"/>
    <s v="N/A"/>
    <s v="Termina:_x000a_Febrero "/>
    <e v="#N/A"/>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Riesgos por desastre:_x000a_1. Contar con  una planta alterna  o UPS para evitar  la interrupción de la actividad por falla electrica._x000a__x000a_"/>
    <s v="1, Maria Esther Vargas."/>
    <s v="Prestación territorial del servicio"/>
    <s v="PT"/>
    <s v="1, Maria Esther Vargas.,40 días"/>
    <s v="Viáticos para 7 personas durante  para 1 año "/>
    <n v="0"/>
    <n v="500000"/>
    <s v="10502"/>
    <s v="Viáticos dentro del país"/>
    <x v="0"/>
    <m/>
    <n v="2021"/>
    <x v="24"/>
    <m/>
    <s v="Para cubrir gastos de hospedaje, alimentación y otros gastos menores a personas funcionarias y personas ajenas de la institución, participantes de las actividades convocadas por el INAMU.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13"/>
    <s v="DR"/>
    <x v="0"/>
    <x v="0"/>
    <x v="4"/>
    <s v="Dirigir técnica e ideológicamente el que hacer de los departamentos ejecutores del programa 2"/>
    <s v="P_11"/>
    <x v="4"/>
    <x v="4"/>
    <x v="0"/>
    <s v="IDEM"/>
    <x v="206"/>
    <s v="CENTRAL"/>
    <s v="MONTES DE OCA"/>
    <s v="G_25"/>
    <x v="19"/>
    <s v="IDEM"/>
    <s v="Inicia:_x000a_Enero "/>
    <s v="N/A"/>
    <s v="N/A"/>
    <s v="Termina:_x000a_Febrero "/>
    <e v="#N/A"/>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Riesgos por desastre:_x000a_1. Contar con  una planta alterna  o UPS para evitar  la interrupción de la actividad por falla electrica._x000a__x000a_"/>
    <s v="1, Maria Esther Vargas."/>
    <s v="Prestación territorial del servicio"/>
    <s v="PT"/>
    <s v="idem"/>
    <s v="Transporte para 7 personas "/>
    <n v="0"/>
    <n v="300000"/>
    <s v="10501"/>
    <s v="Transporte dentro del país"/>
    <x v="0"/>
    <m/>
    <n v="2021"/>
    <x v="53"/>
    <m/>
    <s v="Para cubrir los gastos de transporte dentro del país a las personas funcionarias en cumplimiento de sus deberes. Así como los gastos de transporte a las personas usuarias de los servicios del INAMU participantes en las distintas actividades organizadas por la institución."/>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13"/>
    <s v="DR"/>
    <x v="0"/>
    <x v="0"/>
    <x v="4"/>
    <s v="Dirigir técnica e ideológicamente el que hacer de los departamentos ejecutores del programa 2"/>
    <s v="P_11"/>
    <x v="4"/>
    <x v="4"/>
    <x v="0"/>
    <s v="IDEM"/>
    <x v="207"/>
    <s v="CENTRAL"/>
    <s v="MONTES DE OCA"/>
    <s v="G_25"/>
    <x v="19"/>
    <s v="IDEM"/>
    <s v="Inicia:_x000a_Enero "/>
    <s v="N/A"/>
    <s v="N/A"/>
    <s v="Termina:_x000a_Febrero "/>
    <e v="#N/A"/>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Riesgos por desastre:_x000a_1. Contar con  una planta alterna  o UPS para evitar  la interrupción de la actividad por falla electrica._x000a__x000a_"/>
    <s v="1, Maria Esther Vargas.._x000a_2. Angie Gutierrez Mora_x000a_3. Ana Patricia Vargas León_x000a_4, Clarissa Badilla Retana_x000a_5. Guiselle Fallas Valverdezx_x000a_7. Liliana Zamora Bolaños_x000a_8. Olga Quesada Sancho "/>
    <s v="Prestación territorial del servicio"/>
    <s v="PT"/>
    <s v="1, Maria Esther Vargas., 10 días_x000a_2. Angie Gutierrez Mora, 10 días_x000a_3. Ana Patricia Vargas León, 10 días_x000a_4, Clarissa Badilla Retana, 10 días_x000a_5. Guiselle Fallas Valverdezx, 10 días_x000a_7. Liliana Zamora Bolaños, 10 días_x000a_8. Olga Quesada Sancho , 10 días"/>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13"/>
    <s v="DR"/>
    <x v="0"/>
    <x v="0"/>
    <x v="4"/>
    <s v="Dirigir técnica e ideológicamente el que hacer de los departamentos ejecutores del programa 2"/>
    <s v="P_11"/>
    <x v="4"/>
    <x v="4"/>
    <x v="0"/>
    <s v="IDEM"/>
    <x v="208"/>
    <s v="CENTRAL"/>
    <s v="MONTES DE OCA"/>
    <s v="G_25"/>
    <x v="19"/>
    <s v="IDEM"/>
    <s v="Inicia:_x000a_Enero "/>
    <s v="N/A"/>
    <s v="N/A"/>
    <s v="Termina:_x000a_Febrero "/>
    <e v="#N/A"/>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Riesgos por desastre:_x000a_1. Contar con  una planta alterna  o UPS para evitar  la interrupición de la actividad por falla electrica._x000a__x000a_"/>
    <s v="1.Maria Esther Vargas Vega"/>
    <s v="Prestación territorial del servicio"/>
    <s v="PT"/>
    <s v="1.Maria Esther Vargas Vega, 200 días "/>
    <s v="No se requieren "/>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13"/>
    <s v="DR"/>
    <x v="0"/>
    <x v="0"/>
    <x v="4"/>
    <s v="Dirigir técnica e ideológicamente el que hacer de los departamentos ejecutores del programa 2"/>
    <s v="P_11"/>
    <x v="4"/>
    <x v="4"/>
    <x v="0"/>
    <s v="IDEM"/>
    <x v="209"/>
    <s v="CENTRAL"/>
    <s v="MONTES DE OCA"/>
    <s v="G_25"/>
    <x v="19"/>
    <s v="IDEM"/>
    <s v="Inicia:_x000a_Enero "/>
    <s v="N/A"/>
    <s v="N/A"/>
    <s v="Termina:_x000a_Febrero "/>
    <e v="#N/A"/>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Riesgos por desastre:_x000a_1. Contar con  una planta alterna  o UPS para evitar  la interrupción de la actividad por falla electrica._x000a_2. Resguardo de los expedientes, de acuerdo con las disposiciones de la normativa insitucional _x000a_"/>
    <s v="1, Elizabeth Azofeifa "/>
    <s v="Prestación territorial del servicio"/>
    <s v="PT"/>
    <s v="1, Elizabeth Azofeifa,230 días "/>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13"/>
    <s v="DR"/>
    <x v="0"/>
    <x v="0"/>
    <x v="4"/>
    <s v="Dirigir técnica e ideológicamente el que hacer de los departamentos ejecutores del programa 2"/>
    <s v="P_11"/>
    <x v="4"/>
    <x v="4"/>
    <x v="0"/>
    <s v="IDEM"/>
    <x v="210"/>
    <s v="CENTRAL"/>
    <s v="MONTES DE OCA"/>
    <s v="G_25"/>
    <x v="19"/>
    <s v="IDEM"/>
    <s v="Inicia:_x000a_Enero "/>
    <s v="N/A"/>
    <s v="N/A"/>
    <s v="Termina:_x000a_Febrero "/>
    <e v="#N/A"/>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Riesgos por desastre:_x000a_1. Contar con  una planta alterna  o UPS para evitar  la interrupción de la actividad por falla electrica._x000a__x000a_"/>
    <s v="1. Maria Esther Vargas Vega"/>
    <s v="Prestación territorial del servicio"/>
    <s v="PT"/>
    <s v="1. Maria Esther Vargas Vega, 10 días "/>
    <s v="no se requiere"/>
    <n v="0"/>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3"/>
    <x v="3"/>
    <s v="_Que no se implemente la redefinición de los procesos_x000a__Que los procesos redifinidos no contribuyan de forma efectiva al cumplimiento de los fines institucionales"/>
    <x v="2"/>
    <x v="2"/>
    <s v="pendiente"/>
    <x v="13"/>
    <s v="DR"/>
    <x v="1"/>
    <x v="1"/>
    <x v="1"/>
    <s v="Dar soporte presupuestario, contable y de gestión operaciones de flujos monetarios para el logro de objetivos y metas institucionales"/>
    <s v="P_4"/>
    <x v="1"/>
    <x v="1"/>
    <x v="0"/>
    <s v=" "/>
    <x v="211"/>
    <m/>
    <m/>
    <s v="G_22"/>
    <x v="2"/>
    <n v="100"/>
    <m/>
    <m/>
    <m/>
    <m/>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m/>
    <s v="Prestación territorial del servicio"/>
    <s v="PT"/>
    <m/>
    <m/>
    <m/>
    <n v="0"/>
    <m/>
    <e v="#N/A"/>
    <x v="1"/>
    <m/>
    <m/>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4"/>
    <x v="14"/>
    <n v="0.9"/>
    <x v="14"/>
    <s v="DA"/>
    <x v="1"/>
    <x v="1"/>
    <x v="1"/>
    <s v="Dar soporte presupuestario, contable y de gestión operaciones de flujos monetarios para el logro de objetivos y metas institucionales"/>
    <s v="P_4"/>
    <x v="20"/>
    <x v="20"/>
    <x v="0"/>
    <s v="IDEM"/>
    <x v="212"/>
    <s v="CENTRAL"/>
    <s v="MONTES DE OCA"/>
    <s v="G_1"/>
    <x v="60"/>
    <n v="1"/>
    <s v="De enero a marzo 2021"/>
    <s v="De abril a junio 2021"/>
    <s v="De julio a setiembre 2021"/>
    <s v="De octubre a diciembre 2021"/>
    <s v="R_P4"/>
    <s v="1_Necesidad de un sistema integrado que agilice la gestión de los procesos administrativos en general."/>
    <s v="4 Cortes eléctricos o fallas informáticas que interrumpan la generación, captura, procesamiento y transmición de la comunicación e información"/>
    <s v="Continuar con las gestiones para la adquisición de un sistema integrado"/>
    <s v="Zaida Baboza/Alicia Cháves"/>
    <s v="Apoyo administrativo"/>
    <s v="AA"/>
    <s v="Alicia Cháves  60 días del I trimestre_x000a_Zaida Barboza 10 días"/>
    <s v="Servicio de renovación para acceso al Sistema  Masterlex y  adquisición o renovación de Firmas digitales  de uso de todo el personal institucional"/>
    <m/>
    <n v="1500000"/>
    <s v="10307"/>
    <s v="Servicios de transferencia electrónica de información"/>
    <x v="0"/>
    <m/>
    <n v="2021"/>
    <x v="15"/>
    <m/>
    <s v="Servicio de renovación para acceso al Sistema  Masterlex y  adquisición o renovación de Firmas digitales  de uso de todo el personal institucional"/>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4"/>
    <x v="14"/>
    <n v="0.9"/>
    <x v="14"/>
    <s v="DA"/>
    <x v="1"/>
    <x v="1"/>
    <x v="1"/>
    <s v="Dar soporte presupuestario, contable y de gestión operaciones de flujos monetarios para el logro de objetivos y metas institucionales"/>
    <s v="P_4"/>
    <x v="20"/>
    <x v="20"/>
    <x v="0"/>
    <s v="IDEM"/>
    <x v="213"/>
    <s v="CENTRAL"/>
    <s v="MONTES DE OCA"/>
    <s v="G_1"/>
    <x v="60"/>
    <n v="1"/>
    <s v="De enero a marzo 2021"/>
    <s v="De abril a junio 2021"/>
    <s v="De julio a setiembre 2021"/>
    <s v="De octubre a diciembre 2021"/>
    <s v="R_P4"/>
    <s v="1_Necesidad de un sistema integrado que agilice la gestión de los procesos administrativos en general."/>
    <s v="4 Cortes eléctricos o fallas informáticas que interrumpan la generación, captura, procesamiento y transmición de la comunicación e información"/>
    <s v="Continuar con las gestiones para la adquisición de un sistema integrado"/>
    <s v="Zaida Baboza/Alicia Cháves"/>
    <s v="Apoyo administrativo"/>
    <s v="AA"/>
    <s v="Alicia Cháves  90 días según la necesidad surgida durante el año_x000a_Zaida Barboza  30 días según la necesidad surgida durante el año"/>
    <s v="Mantenimiento  de sistemas de información de uso institucional - Sistema Bos-HT- Incluye Actualización y Soporte"/>
    <m/>
    <n v="4800000"/>
    <s v="10808"/>
    <s v="Mantenimiento y reparación de equipo de cómputo y sistemas"/>
    <x v="0"/>
    <m/>
    <n v="2021"/>
    <x v="69"/>
    <m/>
    <s v="Para cubrir los gastos por mantenimiento  de sistemas de información de uso institucional - Sistema Bos-HT- Incluye Actualización y Soporte"/>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4"/>
    <x v="14"/>
    <n v="0.9"/>
    <x v="14"/>
    <s v="DA"/>
    <x v="1"/>
    <x v="1"/>
    <x v="1"/>
    <s v="Dar soporte presupuestario, contable y de gestión operaciones de flujos monetarios para el logro de objetivos y metas institucionales"/>
    <s v="P_4"/>
    <x v="20"/>
    <x v="20"/>
    <x v="0"/>
    <s v="IDEM"/>
    <x v="214"/>
    <s v="CENTRAL"/>
    <s v="MONTES DE OCA"/>
    <s v="G_1"/>
    <x v="60"/>
    <n v="1"/>
    <s v="De enero a marzo 2021"/>
    <s v="De abril a junio 2021"/>
    <s v="De julio a setiembre 2021"/>
    <s v="De octubre a diciembre 2021"/>
    <s v="R_P4"/>
    <s v="1_Necesidad de un sistema integrado que agilice la gestión de los procesos administrativos en general."/>
    <s v="4 Cortes eléctricos o fallas informáticas que interrumpan la generación, captura, procesamiento y transmición de la comunicación e información"/>
    <s v="Continuar con las gestiones para la adquisición de un sistema integrado"/>
    <s v="Zaida Baboza/Carlos Chaves"/>
    <s v="Apoyo administrativo"/>
    <s v="AA"/>
    <s v="Carlos Cháves 90 días, invierte su tiempo en la elaboracion, coordinación, supervición y entrega final de los productos revisados, inversión del tiempo según la magnitud de la evaluación y los alcances de la misma._x000a__x000a_Zaida Barboza 90 días, representa el mismo tiempo para avalar cualquier proceso."/>
    <s v="Servicio de  Auditoría Externa para la evaluación Financiera, Administraitva, Presupuestaria, Tecnología de Información del periodo presupuestario."/>
    <m/>
    <n v="15000000"/>
    <s v="10404"/>
    <s v="Servicios en ciencias económicas y sociales"/>
    <x v="0"/>
    <m/>
    <n v="2021"/>
    <x v="70"/>
    <m/>
    <s v="Para la contratación del Servicio de  Auditoría Externa para la evaluación Financiera, Administraitva, Presupuestaria, Tecnología de Información del periodo 2020."/>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4"/>
    <x v="14"/>
    <n v="0.9"/>
    <x v="14"/>
    <s v="DA"/>
    <x v="1"/>
    <x v="1"/>
    <x v="1"/>
    <s v="Dar soporte presupuestario, contable y de gestión operaciones de flujos monetarios para el logro de objetivos y metas institucionales"/>
    <s v="P_4"/>
    <x v="20"/>
    <x v="20"/>
    <x v="0"/>
    <s v="IDEM"/>
    <x v="214"/>
    <s v="CENTRAL"/>
    <s v="MONTES DE OCA"/>
    <s v="G_1"/>
    <x v="60"/>
    <n v="1"/>
    <s v="De enero a marzo 2021"/>
    <s v="De abril a junio 2021"/>
    <s v="De julio a setiembre 2021"/>
    <s v="De octubre a diciembre 2021"/>
    <s v="R_P4"/>
    <s v="1_Necesidad de un sistema integrado que agilice la gestión de los procesos administrativos en general."/>
    <s v="4 Cortes eléctricos o fallas informáticas que interrumpan la generación, captura, procesamiento y transmición de la comunicación e información"/>
    <s v="Continuar con las gestiones para la adquisición de un sistema integrado"/>
    <s v="Zaida Baboza/Carlos Chaves"/>
    <s v="Apoyo administrativo"/>
    <s v="AA"/>
    <s v="Carlos Cháves 30 días en la coordinación, elaboración hasta el giro de los recursos, en el I trimestre según lo establecido en la Ley._x000a__x000a_Zaida Barboza 30 días, representa el mismo tiempo para avalar cualquier proceso."/>
    <s v="Transferencia a la Comisión Nacional de Emergencias para atender emergencia nacional por la Pandemia COVID 19"/>
    <m/>
    <n v="330000000"/>
    <s v="60102"/>
    <s v="Transferencias corrientes a Órganos Desconcentrados"/>
    <x v="2"/>
    <m/>
    <n v="2021"/>
    <x v="71"/>
    <m/>
    <s v="Transferencia a la Comisión Nacional de Emergencias para atender emergencia nacional por la Pandemia COVID 19"/>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4"/>
    <x v="14"/>
    <n v="0.9"/>
    <x v="14"/>
    <s v="DA"/>
    <x v="1"/>
    <x v="1"/>
    <x v="1"/>
    <s v="Dar soporte presupuestario, contable y de gestión operaciones de flujos monetarios para el logro de objetivos y metas institucionales"/>
    <s v="P_4"/>
    <x v="20"/>
    <x v="20"/>
    <x v="0"/>
    <s v="IDEM"/>
    <x v="214"/>
    <s v="CENTRAL"/>
    <s v="MONTES DE OCA"/>
    <s v="G_1"/>
    <x v="60"/>
    <n v="1"/>
    <s v="De enero a marzo 2021"/>
    <s v="De abril a junio 2021"/>
    <s v="De julio a setiembre 2021"/>
    <s v="De octubre a diciembre 2021"/>
    <s v="R_P4"/>
    <s v="1_Necesidad de un sistema integrado que agilice la gestión de los procesos administrativos en general."/>
    <s v="4 Cortes eléctricos o fallas informáticas que interrumpan la generación, captura, procesamiento y transmición de la comunicación e información"/>
    <s v="Continuar con las gestiones para la adquisición de un sistema integrado"/>
    <s v="Zaida Baboza/Carlos Chaves"/>
    <s v="Apoyo administrativo"/>
    <s v="AA"/>
    <s v="Carlos Cháves 30 días en la coordinación, elaboración hasta el giro de los recursos, en el I trimestre según lo establecido en la Ley._x000a__x000a_Zaida Barboza 30 días, representa el mismo tiempo para avalar cualquier proceso."/>
    <s v="Transferencia a la Comisión Nacional de Emergencias correspondiente al 3% superávit libre acumulado del INAMU de acuerdo con la Ley 8488"/>
    <m/>
    <n v="20000000"/>
    <s v="60102"/>
    <s v="Transferencias corrientes a Órganos Desconcentrados"/>
    <x v="0"/>
    <m/>
    <n v="2021"/>
    <x v="21"/>
    <m/>
    <s v="Transferencia a la Comisión Nacional de Emergencias correspondiente al 3% superávit libre acumulado del INAMU de acuerdo con la Ley 8488"/>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4"/>
    <x v="14"/>
    <n v="0.9"/>
    <x v="14"/>
    <s v="DA"/>
    <x v="1"/>
    <x v="1"/>
    <x v="1"/>
    <s v="Dar soporte presupuestario, contable y de gestión operaciones de flujos monetarios para el logro de objetivos y metas institucionales"/>
    <s v="P_4"/>
    <x v="20"/>
    <x v="20"/>
    <x v="0"/>
    <s v="IDEM"/>
    <x v="214"/>
    <s v="CENTRAL"/>
    <s v="MONTES DE OCA"/>
    <s v="G_1"/>
    <x v="60"/>
    <n v="1"/>
    <s v="De enero a marzo 2021"/>
    <s v="De abril a junio 2021"/>
    <s v="De julio a setiembre 2021"/>
    <s v="De octubre a diciembre 2021"/>
    <s v="R_P4"/>
    <s v="1_Necesidad de un sistema integrado que agilice la gestión de los procesos administrativos en general."/>
    <s v="4 Cortes eléctricos o fallas informáticas que interrumpan la generación, captura, procesamiento y transmición de la comunicación e información"/>
    <s v="Continuar con las gestiones para la adquisición de un sistema integrado"/>
    <s v="Zaida Baboza/Carlos Chaves"/>
    <s v="Apoyo administrativo"/>
    <s v="AA"/>
    <s v="Carlos Cháves 30 días en la coordinación, elaboración hasta el giro de los recursos, en el I trimestre según lo establecido en la Ley._x000a__x000a_Zaida Barboza 30 días, representa el mismo tiempo para avalar cualquier proceso."/>
    <s v="Transferencia al Ministerio de Hacienda para atender cuota organismos internacional, Ley 3418 de octubre 1964."/>
    <m/>
    <n v="80000000"/>
    <s v="60701"/>
    <s v="Transferencias corrientes a organismos internacionales"/>
    <x v="0"/>
    <m/>
    <n v="2021"/>
    <x v="72"/>
    <m/>
    <s v="Transferencia al Ministerio de Hacienda para atender cuota organismos internacional, Ley 3418 de octubre 1964."/>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4"/>
    <x v="14"/>
    <n v="0.9"/>
    <x v="14"/>
    <s v="DA"/>
    <x v="1"/>
    <x v="1"/>
    <x v="1"/>
    <s v="Dar soporte presupuestario, contable y de gestión operaciones de flujos monetarios para el logro de objetivos y metas institucionales"/>
    <s v="P_4"/>
    <x v="20"/>
    <x v="20"/>
    <x v="0"/>
    <s v="IDEM"/>
    <x v="215"/>
    <s v="CENTRAL"/>
    <s v="MONTES DE OCA"/>
    <s v="G_1"/>
    <x v="60"/>
    <n v="1"/>
    <s v="De enero a marzo 2021"/>
    <s v="De abril a junio 2021"/>
    <s v="De julio a setiembre 2021"/>
    <s v="De octubre a diciembre 2021"/>
    <s v="R_P4"/>
    <s v="1_Necesidad de un sistema integrado que agilice la gestión de los procesos administrativos en general."/>
    <s v="4 Cortes eléctricos o fallas informáticas que interrumpan la generación, captura, procesamiento y transmición de la comunicación e información"/>
    <s v="Continuar con las gestiones para la adquisición de un sistema integrado"/>
    <s v="Zaida Baboza/Carlos Chaves"/>
    <s v="Apoyo administrativo"/>
    <s v="AA"/>
    <s v="Carlos Cháves 233  días en la coordinación, elaboración hasta la adquisición del bien o servición, según la necesidad surgida en cualquier depedencia._x000a__x000a_Zaida Barboza 233 días, representa el mismo tiempo para avalar cualquier proceso."/>
    <s v="Adquisición de Equipos de comunicación para atender las necesidades de las sedes del INAMU"/>
    <m/>
    <n v="3000000"/>
    <s v="50103"/>
    <s v="Equipo de comunicación"/>
    <x v="2"/>
    <m/>
    <n v="2021"/>
    <x v="40"/>
    <m/>
    <s v="Adquisición de Equipos de comunicación para atender las necesidades de las sedes del INAMU"/>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4"/>
    <x v="14"/>
    <n v="0.9"/>
    <x v="14"/>
    <s v="DA"/>
    <x v="1"/>
    <x v="1"/>
    <x v="1"/>
    <s v="Dar soporte presupuestario, contable y de gestión operaciones de flujos monetarios para el logro de objetivos y metas institucionales"/>
    <s v="P_4"/>
    <x v="20"/>
    <x v="20"/>
    <x v="0"/>
    <s v="IDEM"/>
    <x v="215"/>
    <s v="CENTRAL"/>
    <s v="MONTES DE OCA"/>
    <s v="G_1"/>
    <x v="60"/>
    <n v="1"/>
    <s v="De enero a marzo 2021"/>
    <s v="De abril a junio 2021"/>
    <s v="De julio a setiembre 2021"/>
    <s v="De octubre a diciembre 2021"/>
    <s v="R_P4"/>
    <s v="1_Necesidad de un sistema integrado que agilice la gestión de los procesos administrativos en general."/>
    <s v="4 Cortes eléctricos o fallas informáticas que interrumpan la generación, captura, procesamiento y transmición de la comunicación e información"/>
    <s v="Continuar con las gestiones para la adquisición de un sistema integrado"/>
    <s v="Zaida Baboza/Carlos Chaves"/>
    <s v="Apoyo administrativo"/>
    <s v="AA"/>
    <s v="Carlos Cháves 233  días en la coordinación, elaboración hasta la adquisición del bien o servición, según la necesidad surgida en cualquier depedencia._x000a__x000a_Zaida Barboza 233 días, representa el mismo tiempo para avalar cualquier proceso."/>
    <s v="Adquisición de Equipo y mobiliario para atender las necesidades de las sedes del INAMU"/>
    <m/>
    <n v="10000000"/>
    <s v="50104"/>
    <s v="Equipo y mobiliario de oficina"/>
    <x v="2"/>
    <m/>
    <n v="2021"/>
    <x v="66"/>
    <s v="Compra de útiles y materiales de limpieza para uso del archivo institucional"/>
    <s v="Adquisición de Equipo y mobiliario para atender las necesidades de las sedes del INAMU"/>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4"/>
    <x v="14"/>
    <n v="0.9"/>
    <x v="14"/>
    <s v="DA"/>
    <x v="1"/>
    <x v="1"/>
    <x v="1"/>
    <s v="Dar soporte presupuestario, contable y de gestión operaciones de flujos monetarios para el logro de objetivos y metas institucionales"/>
    <s v="P_4"/>
    <x v="20"/>
    <x v="20"/>
    <x v="0"/>
    <s v="IDEM"/>
    <x v="215"/>
    <s v="CENTRAL"/>
    <s v="MONTES DE OCA"/>
    <s v="G_1"/>
    <x v="60"/>
    <n v="1"/>
    <s v="De enero a marzo 2021"/>
    <s v="De abril a junio 2021"/>
    <s v="De julio a setiembre 2021"/>
    <s v="De octubre a diciembre 2021"/>
    <s v="R_P4"/>
    <s v="1_Necesidad de un sistema integrado que agilice la gestión de los procesos administrativos en general."/>
    <s v="4 Cortes eléctricos o fallas informáticas que interrumpan la generación, captura, procesamiento y transmición de la comunicación e información"/>
    <s v="Continuar con las gestiones para la adquisición de un sistema integrado"/>
    <s v="Zaida Baboza/Carlos Chaves"/>
    <s v="Apoyo administrativo"/>
    <s v="AA"/>
    <s v="Carlos Cháves 233  días en la coordinación, elaboración hasta la adquisición del bien o servición, según la necesidad surgida en cualquier depedencia._x000a__x000a_Zaida Barboza 233 días, representa el mismo tiempo para avalar cualquier proceso."/>
    <s v="Adquisición de maquinaria, equipo y mobiliario diverso para uso de las Sedes del INAMU"/>
    <m/>
    <n v="9885033"/>
    <s v="50199"/>
    <s v="Maquinaria, equipo y mobiliario diverso"/>
    <x v="2"/>
    <m/>
    <n v="2021"/>
    <x v="73"/>
    <s v="Compra útiles y materiales de resguardo y seguiridad para uso del archivo institucional"/>
    <s v="Adquisición de maquinaria, equipo y mobiliario diverso para uso de las Sedes del INAMU"/>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4"/>
    <x v="14"/>
    <n v="0.9"/>
    <x v="14"/>
    <s v="DA"/>
    <x v="1"/>
    <x v="1"/>
    <x v="1"/>
    <s v="Dar soporte presupuestario, contable y de gestión operaciones de flujos monetarios para el logro de objetivos y metas institucionales"/>
    <s v="P_4"/>
    <x v="20"/>
    <x v="20"/>
    <x v="0"/>
    <s v="IDEM"/>
    <x v="215"/>
    <s v="CENTRAL"/>
    <s v="MONTES DE OCA"/>
    <s v="G_1"/>
    <x v="60"/>
    <n v="1"/>
    <s v="De enero a marzo 2021"/>
    <s v="De abril a junio 2021"/>
    <s v="De julio a setiembre 2021"/>
    <s v="De octubre a diciembre 2021"/>
    <s v="R_P4"/>
    <s v="1_Necesidad de un sistema integrado que agilice la gestión de los procesos administrativos en general."/>
    <s v="4 Cortes eléctricos o fallas informáticas que interrumpan la generación, captura, procesamiento y transmición de la comunicación e información"/>
    <s v="Continuar con las gestiones para la adquisición de un sistema integrado"/>
    <s v="Zaida Baboza/Carlos Chaves"/>
    <s v="Apoyo administrativo"/>
    <s v="AA"/>
    <s v="Carlos Cháves 233  días en la coordinación, elaboración hasta la adquisición del bien o servición, según la necesidad surgida en cualquier depedencia._x000a__x000a_Zaida Barboza 233 días, representa el mismo tiempo para avalar cualquier proceso."/>
    <s v="Para la compra de carretillas para uso de las Sedes del INAMU"/>
    <m/>
    <n v="1000000"/>
    <s v="50102"/>
    <s v="Equipo de transporte"/>
    <x v="2"/>
    <m/>
    <n v="2021"/>
    <x v="17"/>
    <m/>
    <s v="Para la compra de carretillas para uso de las Sedes del INAMU"/>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4"/>
    <x v="14"/>
    <n v="0.9"/>
    <x v="14"/>
    <s v="DA"/>
    <x v="1"/>
    <x v="1"/>
    <x v="1"/>
    <s v="Dar soporte presupuestario, contable y de gestión operaciones de flujos monetarios para el logro de objetivos y metas institucionales"/>
    <s v="P_4"/>
    <x v="20"/>
    <x v="20"/>
    <x v="0"/>
    <s v="IDEM"/>
    <x v="216"/>
    <s v="CENTRAL"/>
    <s v="MONTES DE OCA"/>
    <s v="G_1"/>
    <x v="60"/>
    <n v="1"/>
    <s v="De enero a marzo 2021"/>
    <s v="De abril a junio 2021"/>
    <s v="De julio a setiembre 2021"/>
    <s v="De octubre a diciembre 2021"/>
    <s v="R_P4"/>
    <s v="1_Necesidad de un sistema integrado que agilice la gestión de los procesos administrativos en general."/>
    <s v="4 Cortes eléctricos o fallas informáticas que interrumpan la generación, captura, procesamiento y transmición de la comunicación e información"/>
    <s v="Continuar con las gestiones para la adquisición de un sistema integrado"/>
    <s v="Zaida Baboza/Alicia Cháves"/>
    <s v="Apoyo administrativo"/>
    <s v="AA"/>
    <s v="Alicia Cháves  60 días del I trimestre_x000a_Zaida Barboza 10 días"/>
    <s v="Suscripción de  periódicos de circulación nacional para algunas oficinas del INAMU"/>
    <m/>
    <n v="1400000"/>
    <s v="29903"/>
    <s v="Productos de papel, cartón e impresos"/>
    <x v="0"/>
    <m/>
    <n v="2021"/>
    <x v="74"/>
    <s v="Gastos por construcción, adición y mejoras por contrato, de todo tipo de edificios,"/>
    <s v="Para la suscripción de  periódicos de circulación nacional para algunas oficinas del INAMU"/>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4"/>
    <x v="14"/>
    <n v="0.9"/>
    <x v="14"/>
    <s v="DA"/>
    <x v="1"/>
    <x v="1"/>
    <x v="1"/>
    <s v="Dar soporte presupuestario, contable y de gestión operaciones de flujos monetarios para el logro de objetivos y metas institucionales"/>
    <s v="P_4"/>
    <x v="20"/>
    <x v="20"/>
    <x v="0"/>
    <s v="IDEM"/>
    <x v="217"/>
    <s v="CENTRAL"/>
    <s v="MONTES DE OCA"/>
    <s v="G_1"/>
    <x v="60"/>
    <n v="1"/>
    <s v="De enero a marzo 2021"/>
    <s v="De abril a junio 2021"/>
    <s v="De julio a setiembre 2021"/>
    <s v="De octubre a diciembre 2021"/>
    <s v="R_P4"/>
    <s v="1_Necesidad de un sistema integrado que agilice la gestión de los procesos administrativos en general."/>
    <s v="4 Cortes eléctricos o fallas informáticas que interrumpan la generación, captura, procesamiento y transmición de la comunicación e información"/>
    <s v="Continuar con las gestiones para la adquisición de un sistema integrado"/>
    <s v="Georgina García_x000a__x000a__x000a_Zaida Barboza "/>
    <s v="Apoyo administrativo"/>
    <s v="AA"/>
    <s v="Gerogina García invierte 233 días por las actividades generadas durante  el año._x000a__x000a__x000a_Zaida Barboza invierte el mismo tiempo que  representa la autorización, firma  de los trámites"/>
    <s v="No se requieren"/>
    <m/>
    <n v="0"/>
    <m/>
    <e v="#N/A"/>
    <x v="0"/>
    <m/>
    <n v="2021"/>
    <x v="0"/>
    <s v="Gasto por concepto de mantenimiento preventivo y habitual de oficinas del INAMU"/>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4"/>
    <x v="14"/>
    <n v="0.9"/>
    <x v="14"/>
    <s v="DA"/>
    <x v="1"/>
    <x v="1"/>
    <x v="1"/>
    <s v="Dar soporte presupuestario, contable y de gestión operaciones de flujos monetarios para el logro de objetivos y metas institucionales"/>
    <s v="P_4"/>
    <x v="20"/>
    <x v="20"/>
    <x v="0"/>
    <s v="IDEM"/>
    <x v="48"/>
    <s v="CENTRAL"/>
    <s v="MONTES DE OCA"/>
    <s v="G_1"/>
    <x v="60"/>
    <s v="IDEM"/>
    <s v="De enero a marzo 2021"/>
    <s v="De abril a junio 2021"/>
    <s v="De julio a setiembre 2021"/>
    <s v="De octubre a diciembre 2021"/>
    <s v="R_P4"/>
    <s v="2_El programa técnico no visualiza las labores de tipo administrativas como parte de sus funciones."/>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poyo administrativo, y de la alta geraquía, a las gestiones, recomendaciones, iniciativas impulsadas por el Archivo Central Institucional, así como la antención pronta de las necesidades planteadas para el proceso de gestión documenta."/>
    <s v="Jonathan Aguilar Arias/Zaida Barboza Hernández. Archivo Central Institucional/Dirección Administrativa Financiera"/>
    <s v="Apoyo administrativo"/>
    <s v="AA"/>
    <s v="Persona que tramita la caja chica 3 días"/>
    <s v="Adquisición de materiales tales como: solución matácaro,  desinfectante especial, guantes de nitrilo, respiradores, desinfectante para manos y otros."/>
    <m/>
    <n v="350000"/>
    <s v="29905"/>
    <s v="Útiles y materiales de limpieza"/>
    <x v="0"/>
    <m/>
    <n v="2021"/>
    <x v="44"/>
    <m/>
    <s v="Para la adquisición de materiales tales como: solución matácaro,  desinfectante especial, guantes de nitrilo, respiradores, desinfectante para manos y otros."/>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4"/>
    <x v="14"/>
    <n v="0.9"/>
    <x v="14"/>
    <s v="DA"/>
    <x v="1"/>
    <x v="1"/>
    <x v="1"/>
    <s v="Dar soporte presupuestario, contable y de gestión operaciones de flujos monetarios para el logro de objetivos y metas institucionales"/>
    <s v="P_4"/>
    <x v="20"/>
    <x v="20"/>
    <x v="0"/>
    <s v="IDEM"/>
    <x v="48"/>
    <s v="CENTRAL"/>
    <s v="MONTES DE OCA"/>
    <s v="G_1"/>
    <x v="60"/>
    <s v="IDEM"/>
    <s v="De enero a marzo 2021"/>
    <s v="De abril a junio 2021"/>
    <s v="De julio a setiembre 2021"/>
    <s v="De octubre a diciembre 2021"/>
    <s v="R_P4"/>
    <s v="2_El programa técnico no visualiza las labores de tipo administrativas como parte de sus funciones."/>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poyo administrativo, y de la alta geraquía, a las gestiones, recomendaciones, iniciativas impulsadas por el Archivo Central Institucional, así como la antención pronta de las necesidades planteadas para el proceso de gestión documenta."/>
    <s v="Jonathan Aguilar Arias/Zaida Barboza Hernández. Archivo Central Institucional/Dirección Administrativa Financiera"/>
    <s v="Apoyo administrativo"/>
    <s v="AA"/>
    <s v="Persona que tramita la caja chica 3 días"/>
    <s v="Para la compra de suministros tales como:  guantes de nitrilo, respiradores y otros. "/>
    <m/>
    <n v="150000"/>
    <s v="29906"/>
    <s v="Útiles y materiales de resguardo y seguridad"/>
    <x v="0"/>
    <m/>
    <n v="2021"/>
    <x v="19"/>
    <m/>
    <s v="Para la compra de suministros tales como:  guantes de nitrilo, respiradores y otros.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4"/>
    <x v="14"/>
    <n v="0.9"/>
    <x v="14"/>
    <s v="DA"/>
    <x v="1"/>
    <x v="1"/>
    <x v="1"/>
    <s v="Dar soporte presupuestario, contable y de gestión operaciones de flujos monetarios para el logro de objetivos y metas institucionales"/>
    <s v="P_4"/>
    <x v="20"/>
    <x v="20"/>
    <x v="0"/>
    <s v="IDEM"/>
    <x v="48"/>
    <s v="CENTRAL"/>
    <s v="MONTES DE OCA"/>
    <s v="G_1"/>
    <x v="60"/>
    <s v="IDEM"/>
    <s v="De enero a marzo 2021"/>
    <s v="De abril a junio 2021"/>
    <s v="De julio a setiembre 2021"/>
    <s v="De octubre a diciembre 2021"/>
    <s v="R_P4"/>
    <s v="2_El programa técnico no visualiza las labores de tipo administrativas como parte de sus funciones."/>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poyo administrativo, y de la alta geraquía, a las gestiones, recomendaciones, iniciativas impulsadas por el Archivo Central Institucional, así como la antención pronta de las necesidades planteadas para el proceso de gestión documenta."/>
    <s v="Jonathan Aguilar Arias/Zaida Barboza Hernández. Archivo Central Institucional/Dirección Administrativa Financiera"/>
    <s v="Apoyo administrativo"/>
    <s v="AA"/>
    <s v="Persona que tramita la caja chica 2 días"/>
    <s v="No se requieren"/>
    <m/>
    <n v="0"/>
    <m/>
    <e v="#N/A"/>
    <x v="0"/>
    <m/>
    <n v="2021"/>
    <x v="0"/>
    <s v="Gasto por consepto de transporte para la mudanza del nuevo CEAAM Caribe"/>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2"/>
    <x v="2"/>
    <s v="_No se tiene claridad de las líneas a seguir por parte de los jerarcas internos_x000a__Restricción de recursos financieros"/>
    <x v="14"/>
    <x v="14"/>
    <n v="0.9"/>
    <x v="14"/>
    <s v="DA"/>
    <x v="1"/>
    <x v="1"/>
    <x v="1"/>
    <s v="Dar soporte presupuestario, contable y de gestión operaciones de flujos monetarios para el logro de objetivos y metas institucionales"/>
    <s v="P_4"/>
    <x v="1"/>
    <x v="1"/>
    <x v="0"/>
    <n v="0"/>
    <x v="218"/>
    <s v="CENTRAL"/>
    <s v="MONTES DE OCA"/>
    <s v="G_22"/>
    <x v="61"/>
    <n v="1"/>
    <s v="De enero a marzo 2021"/>
    <s v="De abril a junio 2021"/>
    <s v="De julio a setiembre 2021"/>
    <s v="De octubre a diciembre 2021"/>
    <s v="R_P4"/>
    <s v="2_El programa técnico no visualiza las labores de tipo administrativas como parte de sus funciones."/>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poyo administrativo, y de la alta Jeraquía, a las gestiones, recomendaciones, iniciativas impulsadas por el Archivo Central Institucional, así como la antención pronta de las necesidades planteadas para el proceso de gestión documenta."/>
    <s v="Jonathan Aguilar Arias/Zaida Barboza Hernández. Archivo Central Institucional/Dirección Administrativa Financiera"/>
    <s v="Apoyo administrativo"/>
    <s v="AA"/>
    <s v="Jonathan Aguilar - Archivista 150 días. _x000a__x000a_Zaida Barboza para revisión de términos de referencia y seguimientos 5 días"/>
    <s v="Contratación directa. Proyecto de reorganización y descripción de documentos custodiados en el Archivo Central Institucional. "/>
    <m/>
    <n v="25000000"/>
    <s v="10404"/>
    <s v="Servicios en ciencias económicas y sociales"/>
    <x v="0"/>
    <m/>
    <n v="2021"/>
    <x v="75"/>
    <s v="Adquisición de obras producto de la creación artística de conformidad con la ley 6750"/>
    <s v="Para la contratación del proyecto de reorganización y descripción de documentos custodiados en el Archivo Central Institucional.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4"/>
    <x v="14"/>
    <n v="0.9"/>
    <x v="14"/>
    <s v="DA"/>
    <x v="1"/>
    <x v="1"/>
    <x v="1"/>
    <s v="Dar soporte presupuestario, contable y de gestión operaciones de flujos monetarios para el logro de objetivos y metas institucionales"/>
    <s v="P_4"/>
    <x v="4"/>
    <x v="4"/>
    <x v="0"/>
    <s v="IDEM"/>
    <x v="219"/>
    <s v="CENTRAL"/>
    <s v="MONTES DE OCA"/>
    <s v="G_25"/>
    <x v="62"/>
    <m/>
    <s v="De enero a marzo 2021"/>
    <s v="De abril a junio 2021"/>
    <s v="De julio a setiembre 2021"/>
    <s v="De octubre a diciembre 2021"/>
    <s v="R_P4"/>
    <s v="1_Necesidad de un sistema integrado que agilice la gestión de los procesos administrativos en general."/>
    <s v="4 Cortes eléctricos o fallas informáticas que interrumpan la generación, captura, procesamiento y transmición de la comunicación e información"/>
    <s v="Continuar con las gestiones para la adquisición de un sistema integrado"/>
    <s v="Zaida Baboza / Carlos Chaves Anchía"/>
    <s v="Dirección del Programa"/>
    <s v="DP"/>
    <s v="Zaida Barboza "/>
    <s v="Recursos para atender trámite de solicitud de plazas nuevas para ubicar en los diferentes servicios que actualmente tiene el INAMU en toda las Sedes del INAMU. "/>
    <m/>
    <n v="208002965.5"/>
    <m/>
    <e v="#N/A"/>
    <x v="0"/>
    <m/>
    <n v="2021"/>
    <x v="76"/>
    <s v="recursos para las nuevas plazas"/>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2"/>
    <x v="2"/>
    <s v="_No se tiene claridad de las líneas a seguir por parte de los jerarcas internos_x000a__Restricción de recursos financieros"/>
    <x v="14"/>
    <x v="14"/>
    <n v="0.9"/>
    <x v="14"/>
    <s v="DA"/>
    <x v="1"/>
    <x v="1"/>
    <x v="1"/>
    <s v="Dar soporte presupuestario, contable y de gestión operaciones de flujos monetarios para el logro de objetivos y metas institucionales"/>
    <s v="P_4"/>
    <x v="1"/>
    <x v="1"/>
    <x v="0"/>
    <s v="IDEM"/>
    <x v="220"/>
    <s v="CENTRAL"/>
    <s v="MONTES DE OCA"/>
    <s v="G_22"/>
    <x v="62"/>
    <m/>
    <s v="De enero a marzo 2021"/>
    <s v="De abril a junio 2021"/>
    <s v="De julio a setiembre 2021"/>
    <s v="De octubre a diciembre 2021"/>
    <s v="R_P4"/>
    <s v="1_Necesidad de un sistema integrado que agilice la gestión de los procesos administrativos en general."/>
    <s v="4 Cortes eléctricos o fallas informáticas que interrumpan la generación, captura, procesamiento y transmición de la comunicación e información"/>
    <s v="Continuar con las gestiones para la adquisición de un sistema integrado"/>
    <s v="Zaida Baboza/Mayela Bonilla"/>
    <s v="Apoyo administrativo"/>
    <s v="AA"/>
    <s v="Mayela Bonilla  233 días por las actividades generadas durnate el año._x000a__x000a__x000a_Zaida Barboza invierte el mismo tiempo que  representa la autorización, firma  de los trámites"/>
    <s v="No se requieren"/>
    <m/>
    <n v="0"/>
    <m/>
    <e v="#N/A"/>
    <x v="0"/>
    <m/>
    <n v="2021"/>
    <x v="0"/>
    <s v="Adquisición de terrenos para la construcción de edificios"/>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5"/>
    <x v="15"/>
    <n v="1"/>
    <x v="14"/>
    <s v="DA"/>
    <x v="1"/>
    <x v="1"/>
    <x v="1"/>
    <s v="Dar soporte presupuestario, contable y de gestión operaciones de flujos monetarios para el logro de objetivos y metas institucionales"/>
    <s v="P_4"/>
    <x v="21"/>
    <x v="21"/>
    <x v="42"/>
    <n v="0.31"/>
    <x v="221"/>
    <s v="HUETAR_CARIBE"/>
    <s v="LIMÓN"/>
    <s v="G_2"/>
    <x v="63"/>
    <n v="1"/>
    <s v="De enero a marzo 2021"/>
    <s v="De abril a junio 2021"/>
    <m/>
    <m/>
    <s v="R_P4"/>
    <s v="4_Necesidad de  seguimiento dirigido a resultados del  Plan Institucional Estratégico"/>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Los riesgos qui descritos son vistos desde la perspectiva de un proyecto de construcción, por lo que se establecen medidas de mitigación propias de los proyectos constructivos que permiten que en las ofertas se consideren este tipo de situaciones metereológicas descritas. La responsabilidad no la asume el INAMU, sino la empresa contratista.  Además, en otros temas se verifica el cumplimiento de las medidas sanitarias a causa del COVID, en los proyectos de construcción se prohíbe el acceso a funcionarias que del INAMU que no pertenezcan al equipo de trabajo de Infraestructura. Por otra parte, para cada gira se consideran los elementos externos para establecer algún plan de mitigación como programar las inspecciones en dos días y no en uno. Por la naturaleza del estos proyectos las reuniones virtuales podrían ser una alternativa, siempre y cuando no se traten de inspección de obra, misma que debe ser evidenciada, acreditada y justificada. "/>
    <s v="Zaida Barboza, José Ramírez, Amanda Ocampo. "/>
    <s v="Apoyo administrativo"/>
    <s v="AA"/>
    <s v="General del Proyecto CEAAM Caribe:Zaida Barboza: 26 días, José Ramirez 114 días, Amanda Ocampo 104 días "/>
    <s v="Construcción, Remodelación  del CEAAM Caribe, contrato con la empresa EDIFICAR.S.A "/>
    <s v="Contemplados en el monto total de la contratación "/>
    <n v="1850000000"/>
    <s v="50201"/>
    <s v="Edificios"/>
    <x v="2"/>
    <m/>
    <n v="2021"/>
    <x v="77"/>
    <s v="N/A"/>
    <s v="Construcción, Remodelación  del CEAAM Caribe, contrato con la empresa EDIFICAR.S.A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5"/>
    <x v="15"/>
    <n v="1"/>
    <x v="14"/>
    <s v="DA"/>
    <x v="1"/>
    <x v="1"/>
    <x v="1"/>
    <s v="Dar soporte presupuestario, contable y de gestión operaciones de flujos monetarios para el logro de objetivos y metas institucionales"/>
    <s v="P_4"/>
    <x v="21"/>
    <x v="21"/>
    <x v="0"/>
    <n v="0.31"/>
    <x v="221"/>
    <s v="HUETAR_CARIBE"/>
    <s v="LIMÓN"/>
    <s v="G_2"/>
    <x v="63"/>
    <n v="1"/>
    <m/>
    <s v="De abril a junio 2021"/>
    <s v="De julio a setiembre 2021"/>
    <s v="De octubre a diciembre 2021"/>
    <s v="R_P4"/>
    <s v="4_Necesidad de  seguimiento dirigido a resultados del  Plan Institucional Estratégico"/>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Los riesgos qui descritos son vistos desde la perspectiva de un proyecto de construcción, por lo que se establecen medidas de mitigación propias de los proyectos constructivos que permiten que en las ofertas se consideren este tipo de situaciones metereológicas descritas. La responsabilidad no la asume el INAMU, sino la empresa contratista.  Además, en otros temas se verifica el cumplimiento de las medidas sanitarias a causa del COVID, en los proyectos de construcción se prohíbe el acceso a funcionarias que del INAMU que no pertenezcan al equipo de trabajo de Infraestructura. Por otra parte, para cada gira se consideran los elementos externos para establecer algún plan de mitigación como programar las inspecciones en dos días y no en uno. Por la naturaleza del estos proyectos las reuniones virtuales podrían ser una alternativa, siempre y cuando no se traten de inspección de obra, misma que debe ser evidenciada, acreditada y justificada."/>
    <s v="Zaida Barboza, José Ramírez, Amanda Ocampo. "/>
    <s v="Apoyo administrativo"/>
    <s v="AA"/>
    <s v="General del Proyecto CEAAM Caribe:Zaida Barboza: 25 días, José Ramirez 104 días, Amanda Ocampo 104 días "/>
    <s v="Mantenimiento incluido en el contrato con la empresa EDIFICAR S.A para el nuevo inmueble del CEAAM Caribe. "/>
    <s v="Contemplados en el monto total de la contratación "/>
    <n v="32000000"/>
    <s v="10801"/>
    <s v="Mantenimiento de edificios, locales y terrenos"/>
    <x v="0"/>
    <m/>
    <n v="2021"/>
    <x v="78"/>
    <s v="Gastos por la compra de cubrebocas, guantes, jeringas entre otros para uso institucional"/>
    <s v="Para cubrir los gastos por mantenimiento incluido en el contrato con la empresa EDIFICAR S.A para el nuevo inmueble del CEAAM Caribe.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5"/>
    <x v="15"/>
    <n v="1"/>
    <x v="14"/>
    <s v="DA"/>
    <x v="1"/>
    <x v="1"/>
    <x v="1"/>
    <s v="Dar soporte presupuestario, contable y de gestión operaciones de flujos monetarios para el logro de objetivos y metas institucionales"/>
    <s v="P_4"/>
    <x v="21"/>
    <x v="21"/>
    <x v="0"/>
    <n v="0.31"/>
    <x v="222"/>
    <s v="HUETAR_CARIBE"/>
    <s v="LIMÓN"/>
    <s v="G_2"/>
    <x v="63"/>
    <n v="1"/>
    <s v="De enero a marzo 2021"/>
    <s v="De abril a junio 2021"/>
    <m/>
    <m/>
    <s v="R_P4"/>
    <s v="4_Necesidad de  seguimiento dirigido a resultados del  Plan Institucional Estratégico"/>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Los riesgos qui descritos son vistos desde la perspectiva de un proyecto de construcción, por lo que se establecen medidas de mitigación propias de los proyectos constructivos que permiten que en las ofertas se consideren este tipo de situaciones metereológicas descritas. La responsabilidad no la asume el INAMU, sino la empresa contratista.  Además, en otros temas se verifica el cumplimiento de las medidas sanitarias a causa del COVID, en los proyectos de construcción se prohíbe el acceso a funcionarias que del INAMU que no pertenezcan al equipo de trabajo de Infraestructura. Por otra parte, para cada gira se consideran los elementos externos para establecer algún plan de mitigación como programar las inspecciones en dos días y no en uno. Por la naturaleza del estos proyectos las reuniones virtuales podrían ser una alternativa, siempre y cuando no se traten de inspección de obra, misma que debe ser evidenciada, acreditada y justificada."/>
    <s v="Zaida Barboza, José Ramírez, Amanda Ocampo. "/>
    <s v="Apoyo administrativo"/>
    <s v="AA"/>
    <s v="General del Proyecto CEAAM Caribe:Zaida Barboza: 25 días, José Ramirez 104 días, Amanda Ocampo 104 días "/>
    <s v="Para la compra de equipos y mobiliario diverso para el nuevo CEAAM Caribe."/>
    <s v="Se contempla en los de TdR que es responsabilidad del Proveedor "/>
    <n v="10000000"/>
    <s v="50199"/>
    <s v="Maquinaria, equipo y mobiliario diverso"/>
    <x v="2"/>
    <m/>
    <n v="2021"/>
    <x v="66"/>
    <s v="Compra de productos o sustancias medicianales para el uso institucional"/>
    <s v="Para la compra de equipos y mobiliario diverso para el nuevo CEAAM Caribe."/>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5"/>
    <x v="15"/>
    <n v="1"/>
    <x v="14"/>
    <s v="DA"/>
    <x v="1"/>
    <x v="1"/>
    <x v="1"/>
    <s v="Dar soporte presupuestario, contable y de gestión operaciones de flujos monetarios para el logro de objetivos y metas institucionales"/>
    <s v="P_4"/>
    <x v="21"/>
    <x v="21"/>
    <x v="0"/>
    <n v="0.31"/>
    <x v="222"/>
    <s v="HUETAR_CARIBE"/>
    <s v="LIMÓN"/>
    <s v="G_2"/>
    <x v="63"/>
    <n v="1"/>
    <s v="De enero a marzo 2021"/>
    <s v="De abril a junio 2021"/>
    <m/>
    <m/>
    <s v="R_P4"/>
    <s v="4_Necesidad de  seguimiento dirigido a resultados del  Plan Institucional Estratégico"/>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Los riesgos qui descritos son vistos desde la perspectiva de un proyecto de construcción, por lo que se establecen medidas de mitigación propias de los proyectos constructivos que permiten que en las ofertas se consideren este tipo de situaciones metereológicas descritas. La responsabilidad no la asume el INAMU, sino la empresa contratista.  Además, en otros temas se verifica el cumplimiento de las medidas sanitarias a causa del COVID, en los proyectos de construcción se prohíbe el acceso a funcionarias que del INAMU que no pertenezcan al equipo de trabajo de Infraestructura. Por otra parte, para cada gira se consideran los elementos externos para establecer algún plan de mitigación como programar las inspecciones en dos días y no en uno. Por la naturaleza del estos proyectos las reuniones virtuales podrían ser una alternativa, siempre y cuando no se traten de inspección de obra, misma que debe ser evidenciada, acreditada y justificada."/>
    <s v="Zaida Barboza, José Ramírez, Amanda Ocampo. "/>
    <s v="Apoyo administrativo"/>
    <s v="AA"/>
    <s v="General del Proyecto CEAAM Caribe:Zaida Barboza: 25 días, José Ramirez 104 días, Amanda Ocampo 104 días "/>
    <s v="Equipamiento de sectores del inmueble directamente dirigidos a las usuarias y equipamiento parcial para las oficinas "/>
    <s v="Se contempla en los de TdR que es responsabilidad del Proveedor "/>
    <n v="5000000"/>
    <s v="50104"/>
    <s v="Equipo y mobiliario de oficina"/>
    <x v="2"/>
    <m/>
    <n v="2021"/>
    <x v="2"/>
    <s v="Compra de materiales y suministros para el funcionamiento adecuado del Consultorio Médico Institucional y requerimientos de Salud Ocupacional para la proteccion de todas las personas funcionarias"/>
    <s v="Para el equipamiento del inmueble directamente dirigidos a las usuarias y equipamiento parcial para las oficinas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5"/>
    <x v="15"/>
    <n v="1"/>
    <x v="14"/>
    <s v="DA"/>
    <x v="1"/>
    <x v="1"/>
    <x v="1"/>
    <s v="Dar soporte presupuestario, contable y de gestión operaciones de flujos monetarios para el logro de objetivos y metas institucionales"/>
    <s v="P_4"/>
    <x v="21"/>
    <x v="21"/>
    <x v="0"/>
    <n v="0.31"/>
    <x v="223"/>
    <s v="HUETAR_CARIBE"/>
    <s v="LIMÓN"/>
    <s v="G_2"/>
    <x v="63"/>
    <n v="1"/>
    <m/>
    <s v="De abril a junio 2021"/>
    <m/>
    <m/>
    <s v="R_P4"/>
    <s v="4_Necesidad de  seguimiento dirigido a resultados del  Plan Institucional Estratégico"/>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Los riesgos qui descritos son vistos desde la perspectiva de un proyecto de construcción, por lo que se establecen medidas de mitigación propias de los proyectos constructivos que permiten que en las ofertas se consideren este tipo de situaciones metereológicas descritas. La responsabilidad no la asume el INAMU, sino la empresa contratista.  Además, en otros temas se verifica el cumplimiento de las medidas sanitarias a causa del COVID, en los proyectos de construcción se prohíbe el acceso a funcionarias que del INAMU que no pertenezcan al equipo de trabajo de Infraestructura. Por otra parte, para cada gira se consideran los elementos externos para establecer algún plan de mitigación como programar las inspecciones en dos días y no en uno. Por la naturaleza del estos proyectos las reuniones virtuales podrían ser una alternativa, siempre y cuando no se traten de inspección de obra, misma que debe ser evidenciada, acreditada y justificada."/>
    <s v="Zaida Barboza, José Ramírez, Amanda Ocampo. "/>
    <s v="Apoyo administrativo"/>
    <s v="AA"/>
    <s v="General del Proyecto CEAAM Caribe:Zaida Barboza: 25 días, José Ramirez 104 días, Amanda Ocampo 104 días "/>
    <s v="Transporte y Mudanza del CEAAM a la nueva Sede remodelada del CEAAM Caribe "/>
    <s v="Contemplados en el monto total de la contratación "/>
    <n v="4000000"/>
    <s v="10304"/>
    <s v="Transporte de bienes"/>
    <x v="0"/>
    <m/>
    <n v="2021"/>
    <x v="5"/>
    <s v="Compra de materiales y suministros para el funcionamiento adecuado del Consultorio Médico Institucional."/>
    <s v="Transporte y Mudanza del CEAAM a la nueva Sede remodelada del CEAAM Caribe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5"/>
    <x v="15"/>
    <n v="1"/>
    <x v="14"/>
    <s v="DA"/>
    <x v="1"/>
    <x v="1"/>
    <x v="1"/>
    <s v="Dar soporte presupuestario, contable y de gestión operaciones de flujos monetarios para el logro de objetivos y metas institucionales"/>
    <s v="P_4"/>
    <x v="21"/>
    <x v="21"/>
    <x v="0"/>
    <n v="0.31"/>
    <x v="224"/>
    <s v="CENTRAL"/>
    <s v="MONTES DE OCA"/>
    <s v="G_2"/>
    <x v="63"/>
    <n v="1"/>
    <m/>
    <s v="De abril a junio 2021"/>
    <s v="De julio a setiembre 2021"/>
    <m/>
    <s v="R_P4"/>
    <s v="4_Necesidad de  seguimiento dirigido a resultados del  Plan Institucional Estratégico"/>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Los riesgos qui descritos son vistos desde la perspectiva de un proyecto de construcción, por lo que se establecen medidas de mitigación propias de los proyectos constructivos que permiten que en las ofertas se consideren este tipo de situaciones metereológicas descritas. La responsabilidad no la asume el INAMU, sino la empresa contratista.  Además, en otros temas se verifica el cumplimiento de las medidas sanitarias a causa del COVID, en los proyectos de construcción se prohíbe el acceso a funcionarias que del INAMU que no pertenezcan al equipo de trabajo de Infraestructura. Por otra parte, para cada gira se consideran los elementos externos para establecer algún plan de mitigación como programar las inspecciones en dos días y no en uno. Por la naturaleza del estos proyectos las reuniones virtuales podrían ser una alternativa, siempre y cuando no se traten de inspección de obra, misma que debe ser evidenciada, acreditada y justificada."/>
    <s v="Zaida Barboza,  Amanda Ocampo. "/>
    <s v="Apoyo administrativo"/>
    <s v="AA"/>
    <s v="Amanda Ocampo 6 días, Zaida Barboza, 1 día. "/>
    <s v="Adquisición de obras de arte de conformidad con la Ley No. 6750  &quot;Estimulo de bellas artes&quot; Destino del 1% de los recursos del costo total del Proyecto. "/>
    <s v="Asumida dentro del proceso de contratación"/>
    <n v="71674502"/>
    <s v="59902"/>
    <s v="Piezas y obras de colección"/>
    <x v="2"/>
    <m/>
    <n v="2021"/>
    <x v="79"/>
    <s v="No se requieren"/>
    <s v="Adquisición de obras de arte de conformidad con la Ley No. 6750  &quot;Estimulo de bellas artes&quot; Destino del 1% de los recursos del costo total del Proyecto.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5"/>
    <x v="15"/>
    <n v="1"/>
    <x v="14"/>
    <s v="DA"/>
    <x v="1"/>
    <x v="1"/>
    <x v="1"/>
    <s v="Dar soporte presupuestario, contable y de gestión operaciones de flujos monetarios para el logro de objetivos y metas institucionales"/>
    <s v="P_4"/>
    <x v="21"/>
    <x v="21"/>
    <x v="0"/>
    <n v="0.31"/>
    <x v="225"/>
    <s v="HUETAR_CARIBE"/>
    <s v="LIMÓN"/>
    <s v="G_2"/>
    <x v="63"/>
    <n v="1"/>
    <s v="De enero a marzo 2021"/>
    <s v="De abril a junio 2021"/>
    <s v="De julio a setiembre 2021"/>
    <s v="De octubre a diciembre 2021"/>
    <s v="R_P4"/>
    <s v="4_Necesidad de  seguimiento dirigido a resultados del  Plan Institucional Estratégico"/>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Los riesgos qui descritos son vistos desde la perspectiva de un proyecto de construcción, por lo que se establecen medidas de mitigación propias de los proyectos constructivos que permiten que en las ofertas se consideren este tipo de situaciones metereológicas descritas. La responsabilidad no la asume el INAMU, sino la empresa contratista.  Además, en otros temas se verifica el cumplimiento de las medidas sanitarias a causa del COVID, en los proyectos de construcción se prohíbe el acceso a funcionarias que del INAMU que no pertenezcan al equipo de trabajo de Infraestructura. Por otra parte, para cada gira se consideran los elementos externos para establecer algún plan de mitigación como programar las inspecciones en dos días y no en uno. Por la naturaleza del estos proyectos las reuniones virtuales podrían ser una alternativa, siempre y cuando no se traten de inspección de obra, misma que debe ser evidenciada, acreditada y justificada."/>
    <s v="Zaida Barboza, José Ramírez, Amanda Ocampo. "/>
    <s v="Apoyo administrativo"/>
    <s v="AA"/>
    <s v="General del Proyecto Regional Huetar Caribe:Zaida Barboza: 26 días, José Ramirez 52 días, Amanda Ocampo 60 días "/>
    <s v="Contratación de la empresa Constructora que ejecutará las obras del Proyecto &quot;Estudio, diseño y construcción de la Sede Regional del INAMU en la Provincia de Limón&quot;"/>
    <s v="Montos imprevistos dentro de la contratación, por naturaleza del Proyecto "/>
    <n v="2500000000"/>
    <s v="50201"/>
    <s v="Edificios"/>
    <x v="2"/>
    <m/>
    <s v="2021-2022"/>
    <x v="80"/>
    <s v="No se requieren"/>
    <s v="Contratación de la empresa Constructora que ejecutará las obras del Proyecto &quot;Estudio, diseño y construcción de la Sede Regional del INAMU en la Provincia de Limón&quot;"/>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5"/>
    <x v="15"/>
    <n v="1"/>
    <x v="14"/>
    <s v="DA"/>
    <x v="1"/>
    <x v="1"/>
    <x v="1"/>
    <s v="Dar soporte presupuestario, contable y de gestión operaciones de flujos monetarios para el logro de objetivos y metas institucionales"/>
    <s v="P_4"/>
    <x v="21"/>
    <x v="21"/>
    <x v="0"/>
    <n v="0.31"/>
    <x v="225"/>
    <s v="PACIFICO_CENTRAL"/>
    <s v="PUNTARENAS"/>
    <s v="G_2"/>
    <x v="63"/>
    <n v="1"/>
    <s v="De enero a marzo 2021"/>
    <s v="De abril a junio 2021"/>
    <s v="De julio a setiembre 2021"/>
    <s v="De octubre a diciembre 2021"/>
    <s v="R_P4"/>
    <s v="4_Necesidad de  seguimiento dirigido a resultados del  Plan Institucional Estratégico"/>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Los riesgos qui descritos son vistos desde la perspectiva de un proyecto de construcción, por lo que se establecen medidas de mitigación propias de los proyectos constructivos que permiten que en las ofertas se consideren este tipo de situaciones metereológicas descritas. La responsabilidad no la asume el INAMU, sino la empresa contratista.  Además, en otros temas se verifica el cumplimiento de las medidas sanitarias a causa del COVID, en los proyectos de construcción se prohíbe el acceso a funcionarias que del INAMU que no pertenezcan al equipo de trabajo de Infraestructura. Por otra parte, para cada gira se consideran los elementos externos para establecer algún plan de mitigación como programar las inspecciones en dos días y no en uno. Por la naturaleza del estos proyectos las reuniones virtuales podrían ser una alternativa, siempre y cuando no se traten de inspección de obra, misma que debe ser evidenciada, acreditada y justificada."/>
    <s v="Zaida Barboza, José Ramírez, Amanda Ocampo. "/>
    <s v="Apoyo administrativo"/>
    <s v="AA"/>
    <s v="General del Proyecto Regional Pacífico Central :Zaida Barboza: 26 días, José Ramirez 52 días, Amanda Ocampo 40 días "/>
    <s v="Contratación de la empresa Constructora que ejecutará las obras del Proyecto &quot;Estudio, diseño y construcción de la Sede Regional del INAMU en la Provincia de Puntarenas, Distrito el Roble&quot;"/>
    <s v="Montos imprevistos dentro de la contratación, por naturaleza del Proyecto "/>
    <n v="2500000000"/>
    <s v="50201"/>
    <s v="Edificios"/>
    <x v="2"/>
    <m/>
    <s v="2021-2022"/>
    <x v="80"/>
    <s v="Gastos por consepto de formación, actualización y desarrollo del conocimiento de la personas funcionarias"/>
    <s v="Contratación de la empresa Constructora que ejecutará las obras del Proyecto &quot;Estudio, diseño y construcción de la Sede Regional del INAMU en la Provincia de Puntarenas, Distrito el Roble&quot;"/>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5"/>
    <x v="15"/>
    <n v="1"/>
    <x v="14"/>
    <s v="DA"/>
    <x v="1"/>
    <x v="1"/>
    <x v="1"/>
    <s v="Dar soporte presupuestario, contable y de gestión operaciones de flujos monetarios para el logro de objetivos y metas institucionales"/>
    <s v="P_4"/>
    <x v="21"/>
    <x v="21"/>
    <x v="0"/>
    <n v="0.31"/>
    <x v="226"/>
    <s v="HUETAR_CARIBE"/>
    <s v="LIMÓN"/>
    <s v="G_2"/>
    <x v="63"/>
    <n v="1"/>
    <s v="De enero a marzo 2021"/>
    <s v="De abril a junio 2021"/>
    <m/>
    <m/>
    <s v="R_P4"/>
    <s v="4_Necesidad de  seguimiento dirigido a resultados del  Plan Institucional Estratégico"/>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Los riesgos qui descritos son vistos desde la perspectiva de un proyecto de construcción, por lo que se establecen medidas de mitigación propias de los proyectos constructivos que permiten que en las ofertas se consideren este tipo de situaciones metereológicas descritas. La responsabilidad no la asume el INAMU, sino la empresa contratista.  Además, en otros temas se verifica el cumplimiento de las medidas sanitarias a causa del COVID, en los proyectos de construcción se prohíbe el acceso a funcionarias que del INAMU que no pertenezcan al equipo de trabajo de Infraestructura. Por otra parte, para cada gira se consideran los elementos externos para establecer algún plan de mitigación como programar las inspecciones en dos días y no en uno. Por la naturaleza del estos proyectos las reuniones virtuales podrían ser una alternativa, siempre y cuando no se traten de inspección de obra, misma que debe ser evidenciada, acreditada y justificada."/>
    <s v="Zaida Barboza,  Amanda Ocampo. "/>
    <s v="Apoyo administrativo"/>
    <s v="AA"/>
    <s v="Amanda Ocampo 6 días, Zaida Barboza, 1 día. "/>
    <s v="Contratación por escasa cuantía de una profesional en curaduria o historia del arte, autorizada por el Museo del Arte Costarricense para la búsqueda, determinación de la obra que el INAMU va adquirir y examen curatorial para el cumplimiento de la Ley No. 6750. &quot;Estimulo de Bellas Artes&quot;"/>
    <s v="Consultoría que se contrata con una recepción final de un producto, montos imprevistos deben correr por cuenta de la oferente. "/>
    <n v="3000000"/>
    <s v="10404"/>
    <s v="Servicios en ciencias económicas y sociales"/>
    <x v="0"/>
    <m/>
    <n v="2021"/>
    <x v="40"/>
    <s v="Gastos por concepto de servicio de traslado que las instituciones públicas reconocen a sus servidores cuando estos deban desplazarse en forma transitoria de su centro de trabajo a algún lugar del territorio nacional, con el propósito de cumplir con las funciones de su cargo"/>
    <s v="Para la contratación de una profesional en curaduria o historia del arte, autorizada por el Museo del Arte Costarricense para la búsqueda, determinación de la obra que el INAMU va adquirir y examen curatorial para el cumplimiento de la Ley No. 6750. &quot;Estimulo de Bellas Artes&quot;."/>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5"/>
    <x v="15"/>
    <n v="1"/>
    <x v="14"/>
    <s v="DA"/>
    <x v="1"/>
    <x v="1"/>
    <x v="1"/>
    <s v="Dar soporte presupuestario, contable y de gestión operaciones de flujos monetarios para el logro de objetivos y metas institucionales"/>
    <s v="P_4"/>
    <x v="21"/>
    <x v="21"/>
    <x v="0"/>
    <n v="0.31"/>
    <x v="227"/>
    <s v="HUETAR_CARIBE"/>
    <s v="LIMÓN"/>
    <s v="G_2"/>
    <x v="63"/>
    <n v="1"/>
    <s v="De enero a marzo 2021"/>
    <s v="De abril a junio 2021"/>
    <s v="De julio a setiembre 2021"/>
    <s v="De octubre a diciembre 2021"/>
    <s v="R_P4"/>
    <s v="4_Necesidad de  seguimiento dirigido a resultados del  Plan Institucional Estratégico"/>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Los riesgos qui descritos son vistos desde la perspectiva de un proyecto de construcción, por lo que se establecen medidas de mitigación propias de los proyectos constructivos que permiten que en las ofertas se consideren este tipo de situaciones metereológicas descritas. La responsabilidad no la asume el INAMU, sino la empresa contratista.  Además, en otros temas se verifica el cumplimiento de las medidas sanitarias a causa del COVID, en los proyectos de construcción se prohíbe el acceso a funcionarias que del INAMU que no pertenezcan al equipo de trabajo de Infraestructura. Por otra parte, para cada gira se consideran los elementos externos para establecer algún plan de mitigación como programar las inspecciones en dos días y no en uno. Por la naturaleza del estos proyectos las reuniones virtuales podrían ser una alternativa, siempre y cuando no se traten de inspección de obra, misma que debe ser evidenciada, acreditada y justificada."/>
    <s v="Zaida Barboza, José Ramírez, Amanda Ocampo. "/>
    <s v="Apoyo administrativo"/>
    <s v="AA"/>
    <s v="General del Proyecto Regional Huetar Caribe:Zaida Barboza: 26 días, José Ramirez 52 días, Amanda Ocampo 60 días "/>
    <s v="Contratación para la inspección de obra para los Proyectos: CEAAM Caribe, Regional Huetar Caribe y Pacífico Central."/>
    <s v="Contratación con el ICE que dispone de montos para imprevistos. "/>
    <n v="262000000"/>
    <s v="50201"/>
    <s v="Edificios"/>
    <x v="2"/>
    <m/>
    <s v="2021-2022"/>
    <x v="81"/>
    <s v="Erogaciones por concepto de atención de hospedaje, alimentación y otros gastos menores relacionados,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viático."/>
    <s v="Contratación para la inspección de obra para los Proyectos: CEAAM Caribe, Regional Huetar Caribe y Pacífico Central."/>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5"/>
    <x v="15"/>
    <n v="1"/>
    <x v="14"/>
    <s v="DA"/>
    <x v="1"/>
    <x v="1"/>
    <x v="1"/>
    <s v="Dar soporte presupuestario, contable y de gestión operaciones de flujos monetarios para el logro de objetivos y metas institucionales"/>
    <s v="P_4"/>
    <x v="21"/>
    <x v="21"/>
    <x v="0"/>
    <n v="0.31"/>
    <x v="227"/>
    <s v="HUETAR_CARIBE"/>
    <s v="LIMÓN"/>
    <s v="G_2"/>
    <x v="63"/>
    <n v="1"/>
    <s v="De enero a marzo 2021"/>
    <s v="De abril a junio 2021"/>
    <s v="De julio a setiembre 2021"/>
    <s v="De octubre a diciembre 2021"/>
    <s v="R_P4"/>
    <s v="4_Necesidad de  seguimiento dirigido a resultados del  Plan Institucional Estratégico"/>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Los riesgos qui descritos son vistos desde la perspectiva de un proyecto de construcción, por lo que se establecen medidas de mitigación propias de los proyectos constructivos que permiten que en las ofertas se consideren este tipo de situaciones metereológicas descritas. La responsabilidad no la asume el INAMU, sino la empresa contratista.  Además, en otros temas se verifica el cumplimiento de las medidas sanitarias a causa del COVID, en los proyectos de construcción se prohíbe el acceso a funcionarias que del INAMU que no pertenezcan al equipo de trabajo de Infraestructura. Por otra parte, para cada gira se consideran los elementos externos para establecer algún plan de mitigación como programar las inspecciones en dos días y no en uno. Por la naturaleza del estos proyectos las reuniones virtuales podrían ser una alternativa, siempre y cuando no se traten de inspección de obra, misma que debe ser evidenciada, acreditada y justificada."/>
    <s v="Zaida Barboza, José Ramírez, Amanda Ocampo. "/>
    <s v="Apoyo administrativo"/>
    <s v="AA"/>
    <s v="General del Proyecto Regional Huetar Caribe:Zaida Barboza: 26 días, José Ramirez 52 días, Amanda Ocampo 60 días "/>
    <s v="Contratación para la inspección de obra y etapa de acompañamiento técnico en la revisión de ofertas para los Proyectos: CEAAM Caribe, Regional Huetar Caribe y Pacífico Central."/>
    <s v="Contratación con el ICE que dispone de montos para imprevistos. "/>
    <n v="12000000"/>
    <s v="10403"/>
    <s v="Servicios de ingeniería y arquitectura"/>
    <x v="0"/>
    <m/>
    <n v="2021"/>
    <x v="82"/>
    <m/>
    <s v="Contratación para la inspección de obra y etapa de acompañamiento técnico en la revisión de ofertas para los Proyectos: CEAAM Caribe, Regional Huetar Caribe y Pacífico Central."/>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5"/>
    <x v="15"/>
    <n v="1"/>
    <x v="14"/>
    <s v="DA"/>
    <x v="1"/>
    <x v="1"/>
    <x v="1"/>
    <s v="Dar soporte presupuestario, contable y de gestión operaciones de flujos monetarios para el logro de objetivos y metas institucionales"/>
    <s v="P_4"/>
    <x v="21"/>
    <x v="21"/>
    <x v="0"/>
    <n v="0.31"/>
    <x v="228"/>
    <s v="CENTRAL"/>
    <s v="SAN JOSE"/>
    <s v="G_2"/>
    <x v="63"/>
    <n v="1"/>
    <s v="De enero a marzo 2021"/>
    <s v="De abril a junio 2021"/>
    <s v="De julio a setiembre 2021"/>
    <s v="De octubre a diciembre 2021"/>
    <s v="R_P4"/>
    <s v="4_Necesidad de  seguimiento dirigido a resultados del  Plan Institucional Estratégico"/>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Los riesgos qui descritos son vistos desde la perspectiva de un proyecto de construcción, por lo que se establecen medidas de mitigación propias de los proyectos constructivos que permiten que en las ofertas se consideren este tipo de situaciones metereológicas descritas. La responsabilidad no la asume el INAMU, sino la empresa contratista.  Además, en otros temas se verifica el cumplimiento de las medidas sanitarias a causa del COVID, en los proyectos de construcción se prohíbe el acceso a funcionarias que del INAMU que no pertenezcan al equipo de trabajo de Infraestructura. Por otra parte, para cada gira se consideran los elementos externos para establecer algún plan de mitigación como programar las inspecciones en dos días y no en uno. Por la naturaleza del estos proyectos las reuniones virtuales podrían ser una alternativa, siempre y cuando no se traten de inspección de obra, misma que debe ser evidenciada, acreditada y justificada."/>
    <s v="Zaida Barboza, José Ramírez, Amanda Ocampo, Georgina García "/>
    <s v="Apoyo administrativo"/>
    <s v="AA"/>
    <s v="Zaida Barboza: 2 días, José Ramirez 5 días, Amanda Ocampo 10 días, Georgina García: 5 días.  "/>
    <s v="Compra de Terreno para ubicar eL Proyecto al CEAAM AM para la atención de las mujeres en riesgo severo de muerte.  "/>
    <s v="Contemplados dentro del monto de acciones o tareas "/>
    <n v="500000000"/>
    <s v="50301"/>
    <s v="Terrenos"/>
    <x v="2"/>
    <m/>
    <n v="2021"/>
    <x v="83"/>
    <s v="UPI , se anota que este proyecto NO EXISTE , ni está inscrito en MIDEPLAN"/>
    <s v="Compra de Terreno para ubicar eL Proyecto al CEAAM AM para la atención de las mujeres en riesgo severo de muerte.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5"/>
    <x v="15"/>
    <n v="1"/>
    <x v="14"/>
    <s v="DA"/>
    <x v="1"/>
    <x v="1"/>
    <x v="1"/>
    <s v="Dar soporte presupuestario, contable y de gestión operaciones de flujos monetarios para el logro de objetivos y metas institucionales"/>
    <s v="P_4"/>
    <x v="21"/>
    <x v="21"/>
    <x v="0"/>
    <n v="0.31"/>
    <x v="229"/>
    <s v="CENTRAL"/>
    <s v="SAN JOSE"/>
    <s v="G_2"/>
    <x v="63"/>
    <n v="1"/>
    <s v="De enero a marzo 2021"/>
    <s v="De abril a junio 2021"/>
    <s v="De julio a setiembre 2021"/>
    <m/>
    <s v="R_P4"/>
    <s v="4_Necesidad de  seguimiento dirigido a resultados del  Plan Institucional Estratégico"/>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Los riesgos qui descritos son vistos desde la perspectiva de un proyecto de construcción, por lo que se establecen medidas de mitigación propias de los proyectos constructivos que permiten que en las ofertas se consideren este tipo de situaciones metereológicas descritas. La responsabilidad no la asume el INAMU, sino la empresa contratista.  Además, en otros temas se verifica el cumplimiento de las medidas sanitarias a causa del COVID, en los proyectos de construcción se prohíbe el acceso a funcionarias que del INAMU que no pertenezcan al equipo de trabajo de Infraestructura. Por otra parte, para cada gira se consideran los elementos externos para establecer algún plan de mitigación como programar las inspecciones en dos días y no en uno. Por la naturaleza del estos proyectos las reuniones virtuales podrían ser una alternativa, siempre y cuando no se traten de inspección de obra, misma que debe ser evidenciada, acreditada y justificada."/>
    <s v="Zaida Barboza, José Ramírez, Amanda Ocampo. "/>
    <s v="Apoyo administrativo"/>
    <s v="AA"/>
    <s v="Zaida Barboza: 2 días, José Ramirez 5 días, Amanda Ocampo 10 días, Georgina García: 5 días.  "/>
    <s v="Estudios básicos de Ingeniería para verificar que el terreno seleccionado cumpla técnicamente con las condiciones para ser adquirido por el INAMU. "/>
    <s v="Contemplados dentro del monto de acciones o tareas "/>
    <n v="5000000"/>
    <s v="10403"/>
    <s v="Servicios de ingeniería y arquitectura"/>
    <x v="0"/>
    <m/>
    <n v="2021"/>
    <x v="2"/>
    <m/>
    <s v="Para la contratación de estudios básicos de Ingeniería para verificar que el terreno seleccionado cumpla técnicamente con las condiciones para ser adquirido por el INAMU.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5"/>
    <x v="15"/>
    <n v="1"/>
    <x v="14"/>
    <s v="DA"/>
    <x v="1"/>
    <x v="1"/>
    <x v="1"/>
    <s v="Dar soporte presupuestario, contable y de gestión operaciones de flujos monetarios para el logro de objetivos y metas institucionales"/>
    <s v="P_4"/>
    <x v="21"/>
    <x v="21"/>
    <x v="0"/>
    <n v="0.31"/>
    <x v="230"/>
    <s v="CENTRAL"/>
    <s v="MONTES DE OCA"/>
    <s v="G_2"/>
    <x v="63"/>
    <n v="1"/>
    <s v="De enero a marzo 2021"/>
    <s v="De abril a junio 2021"/>
    <s v="De julio a setiembre 2021"/>
    <s v="De octubre a diciembre 2021"/>
    <s v="R_P4"/>
    <s v="4_Necesidad de  seguimiento dirigido a resultados del  Plan Institucional Estratégico"/>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Los riesgos qui descritos son vistos desde la perspectiva de un proyecto de construcción, por lo que se establecen medidas de mitigación propias de los proyectos constructivos que permiten que en las ofertas se consideren este tipo de situaciones metereológicas descritas. La responsabilidad no la asume el INAMU, sino la empresa contratista.  Además, en otros temas se verifica el cumplimiento de las medidas sanitarias a causa del COVID, en los proyectos de construcción se prohíbe el acceso a funcionarias que del INAMU que no pertenezcan al equipo de trabajo de Infraestructura. Por otra parte, para cada gira se consideran los elementos externos para establecer algún plan de mitigación como programar las inspecciones en dos días y no en uno. Por la naturaleza del estos proyectos las reuniones virtuales podrían ser una alternativa, siempre y cuando no se traten de inspección de obra, misma que debe ser evidenciada, acreditada y justificada."/>
    <s v="Zaida Barboza, José Ramírez, Amanda Ocampo. "/>
    <s v="Apoyo administrativo"/>
    <s v="AA"/>
    <m/>
    <s v="Giras de seguimiento e inspeccion de obras en proceso (¢200.000 en la partida de Servicios Generales)"/>
    <m/>
    <n v="0"/>
    <s v="10501"/>
    <s v="Transporte dentro del país"/>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5"/>
    <x v="15"/>
    <n v="1"/>
    <x v="14"/>
    <s v="DA"/>
    <x v="1"/>
    <x v="1"/>
    <x v="1"/>
    <s v="Dar soporte presupuestario, contable y de gestión operaciones de flujos monetarios para el logro de objetivos y metas institucionales"/>
    <s v="P_4"/>
    <x v="21"/>
    <x v="21"/>
    <x v="0"/>
    <n v="0.31"/>
    <x v="230"/>
    <s v="CENTRAL"/>
    <s v="MONTES DE OCA"/>
    <s v="G_2"/>
    <x v="63"/>
    <n v="1"/>
    <s v="De enero a marzo 2021"/>
    <s v="De abril a junio 2021"/>
    <s v="De julio a setiembre 2021"/>
    <s v="De octubre a diciembre 2021"/>
    <s v="R_P4"/>
    <s v="4_Necesidad de  seguimiento dirigido a resultados del  Plan Institucional Estratégico"/>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Los riesgos qui descritos son vistos desde la perspectiva de un proyecto de construcción, por lo que se establecen medidas de mitigación propias de los proyectos constructivos que permiten que en las ofertas se consideren este tipo de situaciones metereológicas descritas. La responsabilidad no la asume el INAMU, sino la empresa contratista.  Además, en otros temas se verifica el cumplimiento de las medidas sanitarias a causa del COVID, en los proyectos de construcción se prohíbe el acceso a funcionarias que del INAMU que no pertenezcan al equipo de trabajo de Infraestructura. Por otra parte, para cada gira se consideran los elementos externos para establecer algún plan de mitigación como programar las inspecciones en dos días y no en uno. Por la naturaleza del estos proyectos las reuniones virtuales podrían ser una alternativa, siempre y cuando no se traten de inspección de obra, misma que debe ser evidenciada, acreditada y justificada."/>
    <s v="Zaida Barboza, José Ramírez, Amanda Ocampo. "/>
    <s v="Apoyo administrativo"/>
    <s v="AA"/>
    <m/>
    <s v="Giras de seguimiento e inspeccion de obras en proceso(¢1.800.000 en la partida de Servicios Generales)"/>
    <m/>
    <n v="0"/>
    <s v="10502"/>
    <s v="Viáticos dentro del país"/>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3"/>
    <x v="3"/>
    <s v="_Que no se implemente la redefinición de los procesos_x000a__Que los procesos redifinidos no contribuyan de forma efectiva al cumplimiento de los fines institucionales"/>
    <x v="2"/>
    <x v="2"/>
    <s v="pendiente"/>
    <x v="14"/>
    <s v="DA"/>
    <x v="1"/>
    <x v="1"/>
    <x v="1"/>
    <s v="Dar soporte presupuestario, contable y de gestión operaciones de flujos monetarios para el logro de objetivos y metas institucionales"/>
    <s v="P_4"/>
    <x v="1"/>
    <x v="1"/>
    <x v="0"/>
    <s v=" "/>
    <x v="231"/>
    <m/>
    <m/>
    <s v="G_22"/>
    <x v="2"/>
    <n v="100"/>
    <m/>
    <m/>
    <m/>
    <m/>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m/>
    <s v="Apoyo administrativo"/>
    <s v="AA"/>
    <m/>
    <m/>
    <m/>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15"/>
    <s v="DE"/>
    <x v="1"/>
    <x v="1"/>
    <x v="2"/>
    <s v="Orientar  el contenido de los objetivos y metas institucionales desde una perspectiva Técnico-Administrativa, que brinde soporte  y dirección al quehacer institucional, mediante apoyo, legitimidad y guía política"/>
    <s v="P_1"/>
    <x v="2"/>
    <x v="2"/>
    <x v="0"/>
    <s v="IDEM"/>
    <x v="232"/>
    <s v="CENTRAL"/>
    <s v="TODOS LOS CANTONES"/>
    <s v="G_16"/>
    <x v="21"/>
    <s v="IDEM"/>
    <s v="ENERO-MARZO"/>
    <s v="Abril - junio"/>
    <s v="Julio - setiembre"/>
    <s v="Octubre-Diciembre"/>
    <s v="R_P7"/>
    <s v="7_Que la planificación institucional, no comprenda un proceso participativo que tome en cuenta al personal técnico y administrativo"/>
    <s v="4 Cortes eléctricos o fallas informáticas que interrumpan la generación, captura, procesamiento y transmición de la comunicación e información"/>
    <s v="1. Cumplir con las recomendaciones derivadas del estudio de percepción sobre los servicios que presta el INAMU, llevada a cabo anualmente por la Contraloría de Servicios del año anterior._x000a_2. Generar condiciones (a lo interno), para que el Inamu trabaje bajo un enfoque de procesos_x000a_3. Finalizar la implementación de los Servicios Web (Web Services) con SINERUBE para el trasiego de información. _x000a_4. Seguimiento a convenios interinstitucionales bajo responsabilidad de las dependencias técnicas"/>
    <s v="Antonieta Fernández_x000a_Lorena Flores"/>
    <s v="Dirección del Programa"/>
    <s v="DP"/>
    <s v="Antonieta Fernández (55)_x000a_Lorena Flores (20)"/>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15"/>
    <s v="DE"/>
    <x v="1"/>
    <x v="1"/>
    <x v="2"/>
    <s v="Orientar  el contenido de los objetivos y metas institucionales desde una perspectiva Técnico-Administrativa, que brinde soporte  y dirección al quehacer institucional, mediante apoyo, legitimidad y guía política"/>
    <s v="P_1"/>
    <x v="2"/>
    <x v="2"/>
    <x v="0"/>
    <s v="IDEM"/>
    <x v="233"/>
    <s v="CENTRAL"/>
    <s v="TODOS LOS CANTONES"/>
    <s v="G_16"/>
    <x v="64"/>
    <n v="5"/>
    <s v="ENERO-MARZO"/>
    <s v="Abril - junio"/>
    <s v="Julio - setiembre"/>
    <s v="Octubre-Diciembre"/>
    <s v="R_P7"/>
    <s v="7_Que la planificación institucional, no comprenda un proceso participativo que tome en cuenta al personal técnico y administrativo"/>
    <s v="4 Cortes eléctricos o fallas informáticas que interrumpan la generación, captura, procesamiento y transmición de la comunicación e información"/>
    <s v="1. Cumplir con las recomendaciones derivadas del estudio de percepción sobre los servicios que presta el INAMU, llevada a cabo anualmente por la Contraloría de Servicios del año anterior._x000a_2. Generar condiciones (a lo interno), para que el Inamu trabaje bajo un enfoque de procesos_x000a_3. Finalizar la implementación de los Servicios Web (Web Services) con SINERUBE para el trasiego de información. _x000a_4. Seguimiento a convenios interinstitucionales bajo responsabilidad de las dependencias técnicas"/>
    <s v="Lorena Flores"/>
    <s v="Dirección del Programa"/>
    <s v="DP"/>
    <n v="110"/>
    <s v="Viáticos"/>
    <n v="0"/>
    <n v="500000"/>
    <n v="10502"/>
    <s v="Viáticos dentro del país"/>
    <x v="0"/>
    <m/>
    <n v="2021"/>
    <x v="24"/>
    <m/>
    <s v="Para cubrir gastos de hospedaje, alimentación y otros gastos menores a personas funcionarias y personas ajenas de la institución, participantes de las actividades convocadas por el INAMU.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15"/>
    <s v="DE"/>
    <x v="1"/>
    <x v="1"/>
    <x v="2"/>
    <s v="Orientar  el contenido de los objetivos y metas institucionales desde una perspectiva Técnico-Administrativa, que brinde soporte  y dirección al quehacer institucional, mediante apoyo, legitimidad y guía política"/>
    <s v="P_1"/>
    <x v="2"/>
    <x v="2"/>
    <x v="0"/>
    <s v="IDEM"/>
    <x v="234"/>
    <s v="CENTRAL"/>
    <s v="TODOS LOS CANTONES"/>
    <s v="G_16"/>
    <x v="65"/>
    <n v="1"/>
    <s v="ENERO-MARZO"/>
    <s v="Abril - junio"/>
    <s v="Julio - setiembre"/>
    <s v="Octubre-Diciembre"/>
    <s v="R_P7"/>
    <s v="7_Que la planificación institucional, no comprenda un proceso participativo que tome en cuenta al personal técnico y administrativo"/>
    <s v="4 Cortes eléctricos o fallas informáticas que interrumpan la generación, captura, procesamiento y transmición de la comunicación e información"/>
    <s v="1. Cumplir con las recomendaciones derivadas del estudio de percepción sobre los servicios que presta el INAMU, llevada a cabo anualmente por la Contraloría de Servicios del año anterior._x000a_2. Generar condiciones (a lo interno), para que el Inamu trabaje bajo un enfoque de procesos_x000a_3. Finalizar la implementación de los Servicios Web (Web Services) con SINERUBE para el trasiego de información. _x000a_4. Seguimiento a convenios interinstitucionales bajo responsabilidad de las dependencias técnicas"/>
    <s v="Shirley Gayle"/>
    <s v="Dirección del Programa"/>
    <s v="DP"/>
    <n v="48"/>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15"/>
    <s v="DE"/>
    <x v="1"/>
    <x v="1"/>
    <x v="2"/>
    <s v="Orientar  el contenido de los objetivos y metas institucionales desde una perspectiva Técnico-Administrativa, que brinde soporte  y dirección al quehacer institucional, mediante apoyo, legitimidad y guía política"/>
    <s v="P_1"/>
    <x v="2"/>
    <x v="2"/>
    <x v="0"/>
    <s v="IDEM"/>
    <x v="235"/>
    <s v="CENTRAL"/>
    <s v="TODOS LOS CANTONES"/>
    <s v="G_16"/>
    <x v="66"/>
    <n v="2"/>
    <s v="ENERO-MARZO"/>
    <s v="Abril - junio"/>
    <s v="Julio - setiembre"/>
    <s v="Octubre-Diciembre"/>
    <s v="R_P7"/>
    <s v="7_Que la planificación institucional, no comprenda un proceso participativo que tome en cuenta al personal técnico y administrativo"/>
    <s v="4 Cortes eléctricos o fallas informáticas que interrumpan la generación, captura, procesamiento y transmición de la comunicación e información"/>
    <s v="1. Cumplir con las recomendaciones derivadas del estudio de percepción sobre los servicios que presta el INAMU, llevada a cabo anualmente por la Contraloría de Servicios del año anterior._x000a_2. Generar condiciones (a lo interno), para que el Inamu trabaje bajo un enfoque de procesos_x000a_3. Finalizar la implementación de los Servicios Web (Web Services) con SINERUBE para el trasiego de información. _x000a_4. Seguimiento a convenios interinstitucionales bajo responsabilidad de las dependencias técnicas"/>
    <s v="Shirley Gayle"/>
    <s v="Dirección del Programa"/>
    <s v="DP"/>
    <n v="60"/>
    <s v="Alquiler de mobilliario, toldos, etc, para actividad del Dpto. Políticas Públicas"/>
    <n v="0"/>
    <n v="3000000"/>
    <n v="10102"/>
    <s v="Alquiler de maquinaria, equipo y mobiliario"/>
    <x v="0"/>
    <m/>
    <n v="2021"/>
    <x v="4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15"/>
    <s v="DE"/>
    <x v="1"/>
    <x v="1"/>
    <x v="2"/>
    <s v="Orientar  el contenido de los objetivos y metas institucionales desde una perspectiva Técnico-Administrativa, que brinde soporte  y dirección al quehacer institucional, mediante apoyo, legitimidad y guía política"/>
    <s v="P_1"/>
    <x v="2"/>
    <x v="2"/>
    <x v="0"/>
    <s v="IDEM"/>
    <x v="236"/>
    <s v="CENTRAL"/>
    <s v="TODOS LOS CANTONES"/>
    <s v="G_16"/>
    <x v="67"/>
    <n v="20"/>
    <s v="ENERO-MARZO"/>
    <s v="Abril - junio"/>
    <s v="Julio - setiembre"/>
    <s v="Octubre-Diciembre"/>
    <s v="R_P7"/>
    <s v="7_Que la planificación institucional, no comprenda un proceso participativo que tome en cuenta al personal técnico y administrativo"/>
    <s v="4 Cortes eléctricos o fallas informáticas que interrumpan la generación, captura, procesamiento y transmición de la comunicación e información"/>
    <s v="1. Cumplir con las recomendaciones derivadas del estudio de percepción sobre los servicios que presta el INAMU, llevada a cabo anualmente por la Contraloría de Servicios del año anterior._x000a_2. Generar condiciones (a lo interno), para que el Inamu trabaje bajo un enfoque de procesos_x000a_3. Finalizar la implementación de los Servicios Web (Web Services) con SINERUBE para el trasiego de información. _x000a_4. Seguimiento a convenios interinstitucionales bajo responsabilidad de las dependencias técnicas"/>
    <s v="Lorena Flores"/>
    <s v="Dirección del Programa"/>
    <s v="DP"/>
    <n v="110"/>
    <s v="Actividad conmemorativa del 8 de marzo"/>
    <n v="0"/>
    <n v="5000000"/>
    <n v="10702"/>
    <s v="Actividades protocolarias y sociales"/>
    <x v="0"/>
    <m/>
    <n v="2021"/>
    <x v="2"/>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15"/>
    <s v="DE"/>
    <x v="1"/>
    <x v="1"/>
    <x v="2"/>
    <s v="Orientar  el contenido de los objetivos y metas institucionales desde una perspectiva Técnico-Administrativa, que brinde soporte  y dirección al quehacer institucional, mediante apoyo, legitimidad y guía política"/>
    <s v="P_1"/>
    <x v="2"/>
    <x v="2"/>
    <x v="0"/>
    <s v="IDEM"/>
    <x v="237"/>
    <s v="CENTRAL"/>
    <s v="TODOS LOS CANTONES"/>
    <s v="G_16"/>
    <x v="21"/>
    <s v="IDEM"/>
    <s v="ENERO-MARZO"/>
    <s v="Abril - junio"/>
    <s v="Julio - setiembre"/>
    <s v="Octubre-Diciembre"/>
    <s v="R_P7"/>
    <s v="7_Que la planificación institucional, no comprenda un proceso participativo que tome en cuenta al personal técnico y administrativo"/>
    <s v="4 Cortes eléctricos o fallas informáticas que interrumpan la generación, captura, procesamiento y transmición de la comunicación e información"/>
    <s v="1. Cumplir con las recomendaciones derivadas del estudio de percepción sobre los servicios que presta el INAMU, llevada a cabo anualmente por la Contraloría de Servicios del año anterior._x000a_2. Generar condiciones (a lo interno), para que el Inamu trabaje bajo un enfoque de procesos_x000a_3. Finalizar la implementación de los Servicios Web (Web Services) con SINERUBE para el trasiego de información. _x000a_4. Seguimiento a convenios interinstitucionales bajo responsabilidad de las dependencias técnicas"/>
    <s v="Antonieta Fernández"/>
    <s v="Dirección del Programa"/>
    <s v="DP"/>
    <n v="55"/>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15"/>
    <s v="DE"/>
    <x v="0"/>
    <x v="0"/>
    <x v="4"/>
    <s v="Dirigir técnica e ideológicamente el que hacer de los departamentos ejecutores del programa 2"/>
    <s v="P_11"/>
    <x v="4"/>
    <x v="4"/>
    <x v="43"/>
    <s v="IDEM"/>
    <x v="238"/>
    <s v="CENTRAL"/>
    <s v="TODOS LOS CANTONES"/>
    <s v="G_25"/>
    <x v="8"/>
    <s v="IDEM"/>
    <s v="ENERO-MARZO"/>
    <s v="Abril - junio"/>
    <s v="Julio - setiembre"/>
    <s v="Octubre-Diciembre"/>
    <s v="R_P7"/>
    <s v="7_Que la planificación institucional, no comprenda un proceso participativo que tome en cuenta al personal técnico y administrativo"/>
    <s v="4 Cortes eléctricos o fallas informáticas que interrumpan la generación, captura, procesamiento y transmición de la comunicación e información"/>
    <s v="1. Cumplir con las recomendaciones derivadas del estudio de percepción sobre los servicios que presta el INAMU, llevada a cabo anualmente por la Contraloría de Servicios del año anterior._x000a_2. Generar condiciones (a lo interno), para que el Inamu trabaje bajo un enfoque de procesos_x000a_3. Finalizar la implementación de los Servicios Web (Web Services) con SINERUBE para el trasiego de información. _x000a_4. Seguimiento a convenios interinstitucionales bajo responsabilidad de las dependencias técnicas"/>
    <s v="Antonieta Fernández"/>
    <s v="Dirección del Programa"/>
    <s v="DP"/>
    <n v="55"/>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15"/>
    <s v="DE"/>
    <x v="0"/>
    <x v="0"/>
    <x v="4"/>
    <s v="Dirigir técnica e ideológicamente el que hacer de los departamentos ejecutores del programa 2"/>
    <s v="P_11"/>
    <x v="4"/>
    <x v="4"/>
    <x v="0"/>
    <s v="IDEM"/>
    <x v="238"/>
    <s v="CENTRAL"/>
    <s v="TODOS LOS CANTONES"/>
    <s v="G_25"/>
    <x v="8"/>
    <s v="IDEM"/>
    <s v="ENERO-MARZO"/>
    <s v="Abril - junio"/>
    <s v="Julio - setiembre"/>
    <s v="Octubre-Diciembre"/>
    <s v="R_P7"/>
    <s v="7_Que la planificación institucional, no comprenda un proceso participativo que tome en cuenta al personal técnico y administrativo"/>
    <s v="4 Cortes eléctricos o fallas informáticas que interrumpan la generación, captura, procesamiento y transmición de la comunicación e información"/>
    <s v="1. Cumplir con las recomendaciones derivadas del estudio de percepción sobre los servicios que presta el INAMU, llevada a cabo anualmente por la Contraloría de Servicios del año anterior._x000a_2. Generar condiciones (a lo interno), para que el Inamu trabaje bajo un enfoque de procesos_x000a_3. Finalizar la implementación de los Servicios Web (Web Services) con SINERUBE para el trasiego de información. _x000a_4. Seguimiento a convenios interinstitucionales bajo responsabilidad de las dependencias técnicas"/>
    <s v="Shirley Gayle"/>
    <s v="Dirección del Programa"/>
    <s v="DP"/>
    <s v="Idem"/>
    <s v="Diagramación, publicaciones e impresión de documentos de las dependencias técnicas"/>
    <n v="0"/>
    <n v="24107096"/>
    <n v="10303"/>
    <s v="Impresión, encuadernación y otros"/>
    <x v="0"/>
    <n v="-24107096"/>
    <n v="2021"/>
    <x v="0"/>
    <m/>
    <s v="Para la contratación de la diagramación, publicaciones e impresión de documentos de las dependencias técnicas del INAMU."/>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15"/>
    <s v="DE"/>
    <x v="0"/>
    <x v="0"/>
    <x v="4"/>
    <s v="Dirigir técnica e ideológicamente el que hacer de los departamentos ejecutores del programa 2"/>
    <s v="P_11"/>
    <x v="4"/>
    <x v="4"/>
    <x v="0"/>
    <s v="IDEM"/>
    <x v="238"/>
    <s v="CENTRAL"/>
    <s v="TODOS LOS CANTONES"/>
    <s v="G_25"/>
    <x v="8"/>
    <s v="IDEM"/>
    <s v="ENERO-MARZO"/>
    <s v="Abril - junio"/>
    <s v="Julio - setiembre"/>
    <s v="Octubre-Diciembre"/>
    <s v="R_P7"/>
    <s v="7_Que la planificación institucional, no comprenda un proceso participativo que tome en cuenta al personal técnico y administrativo"/>
    <s v="4 Cortes eléctricos o fallas informáticas que interrumpan la generación, captura, procesamiento y transmición de la comunicación e información"/>
    <s v="1. Cumplir con las recomendaciones derivadas del estudio de percepción sobre los servicios que presta el INAMU, llevada a cabo anualmente por la Contraloría de Servicios del año anterior._x000a_2. Generar condiciones (a lo interno), para que el Inamu trabaje bajo un enfoque de procesos_x000a_3. Finalizar la implementación de los Servicios Web (Web Services) con SINERUBE para el trasiego de información. _x000a_4. Seguimiento a convenios interinstitucionales bajo responsabilidad de las dependencias técnicas"/>
    <s v="Lorena Flores"/>
    <s v="Dirección del Programa"/>
    <s v="DP"/>
    <s v="IDEM"/>
    <s v="Transporte dentro del país"/>
    <n v="0"/>
    <n v="500000"/>
    <n v="10501"/>
    <s v="Transporte dentro del país"/>
    <x v="0"/>
    <m/>
    <n v="2021"/>
    <x v="24"/>
    <m/>
    <s v="Para cubrir los gastos de transporte dentro del país a las personas funcionarias en cumplimiento de sus deberes. Así como los gastos de transporte a las personas usuarias de los servicios del INAMU participantes en las distintas actividades organizadas por la institución."/>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15"/>
    <s v="DE"/>
    <x v="1"/>
    <x v="1"/>
    <x v="9"/>
    <s v="Elaborar y dar seguimiento al Plan Presupuesto Institucional anualmente, definiendo sus Programas, indicadores , metas, acciones estratégicas y la disposición de recursos presupuestarios que permitan la generación de bienes y servicios requeridos, así como diseñar las evaluaciones a dichas intervenciones"/>
    <s v="P_2"/>
    <x v="13"/>
    <x v="13"/>
    <x v="0"/>
    <s v="IDEM"/>
    <x v="239"/>
    <s v="CENTRAL"/>
    <s v="TODOS LOS CANTONES"/>
    <s v="G_3"/>
    <x v="19"/>
    <n v="4"/>
    <s v="ENERO-MARZO"/>
    <s v="Abril - junio"/>
    <s v="Julio - setiembre"/>
    <s v="Octubre-Diciembre"/>
    <s v="R_P7"/>
    <s v="7_Que la planificación institucional, no comprenda un proceso participativo que tome en cuenta al personal técnico y administrativo"/>
    <s v="4 Cortes eléctricos o fallas informáticas que interrumpan la generación, captura, procesamiento y transmición de la comunicación e información"/>
    <s v="1. Cumplir con las recomendaciones derivadas del estudio de percepción sobre los servicios que presta el INAMU, llevada a cabo anualmente por la Contraloría de Servicios del año anterior._x000a_2. Generar condiciones (a lo interno), para que el Inamu trabaje bajo un enfoque de procesos_x000a_3. Finalizar la implementación de los Servicios Web (Web Services) con SINERUBE para el trasiego de información. _x000a_4. Seguimiento a convenios interinstitucionales bajo responsabilidad de las dependencias técnicas"/>
    <s v="Shirley Gayle_x000a_Lorena Flores_x000a_Antonieta Fernández"/>
    <s v="Dirección del Programa"/>
    <s v="DP"/>
    <s v="Shirley Gayle (80)_x000a_Lorena Flores (40)_x000a_Antonieta Fernández (20)"/>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15"/>
    <s v="DE"/>
    <x v="2"/>
    <x v="2"/>
    <x v="8"/>
    <s v="Dirigir técnica e ideológicamente el que hacer de los departamentos ejecutores del programa 3"/>
    <s v="P_12"/>
    <x v="10"/>
    <x v="10"/>
    <x v="44"/>
    <s v="IDEM"/>
    <x v="240"/>
    <s v="CENTRAL"/>
    <s v="TODOS LOS CANTONES"/>
    <s v="G_24"/>
    <x v="67"/>
    <s v="IDEM"/>
    <s v="ENERO-MARZO"/>
    <s v="Abril - junio"/>
    <s v="Julio - setiembre"/>
    <s v="Octubre-Diciembre"/>
    <s v="R_P4"/>
    <s v="4_Necesidad de  seguimiento dirigido a resultados del  Plan Institucional Estratégico"/>
    <s v="4 Cortes eléctricos o fallas informáticas que interrumpan la generación, captura, procesamiento y transmición de la comunicación e información"/>
    <s v="1. Cumplir con las recomendaciones derivadas del estudio de percepción sobre los servicios que presta el INAMU, llevada a cabo anualmente por la Contraloría de Servicios del año anterior._x000a_2. Generar condiciones (a lo interno), para que el Inamu trabaje bajo un enfoque de procesos_x000a_3. Finalizar la implementación de los Servicios Web (Web Services) con SINERUBE para el trasiego de información. _x000a_4. Seguimiento a convenios interinstitucionales bajo responsabilidad de las dependencias técnicas"/>
    <s v="Shirley Gayle"/>
    <s v="Dirección del Programa"/>
    <s v="DP"/>
    <n v="87"/>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15"/>
    <s v="DE"/>
    <x v="2"/>
    <x v="2"/>
    <x v="8"/>
    <s v="Dirigir técnica e ideológicamente el que hacer de los departamentos ejecutores del programa 3"/>
    <s v="P_12"/>
    <x v="10"/>
    <x v="10"/>
    <x v="0"/>
    <s v="IDEM"/>
    <x v="241"/>
    <s v="CENTRAL"/>
    <s v="TODOS LOS CANTONES"/>
    <s v="G_24"/>
    <x v="8"/>
    <n v="100"/>
    <s v="ENERO-MARZO"/>
    <s v="Abril - junio"/>
    <s v="Julio - setiembre"/>
    <s v="Octubre-Diciembre"/>
    <s v="R_P4"/>
    <s v="4_Necesidad de  seguimiento dirigido a resultados del  Plan Institucional Estratégico"/>
    <s v="4 Cortes eléctricos o fallas informáticas que interrumpan la generación, captura, procesamiento y transmición de la comunicación e información"/>
    <s v="1. Cumplir con las recomendaciones derivadas del estudio de percepción sobre los servicios que presta el INAMU, llevada a cabo anualmente por la Contraloría de Servicios del año anterior._x000a_2. Generar condiciones (a lo interno), para que el Inamu trabaje bajo un enfoque de procesos_x000a_3. Finalizar la implementación de los Servicios Web (Web Services) con SINERUBE para el trasiego de información. _x000a_4. Seguimiento a convenios interinstitucionales bajo responsabilidad de las dependencias técnicas"/>
    <s v="Lorena Flores_x000a_Shirley Gayle_x000a_Antonieta Fernández"/>
    <s v="Dirección del Programa"/>
    <s v="DP"/>
    <s v="Antonieta Fernández (55 días)_x000a_Shirley Gayle (100 días)_x000a_Lorena Flores (70)"/>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15"/>
    <s v="DE"/>
    <x v="2"/>
    <x v="2"/>
    <x v="8"/>
    <s v="Dirigir técnica e ideológicamente el que hacer de los departamentos ejecutores del programa 3"/>
    <s v="P_12"/>
    <x v="10"/>
    <x v="10"/>
    <x v="0"/>
    <s v="IDEM"/>
    <x v="242"/>
    <s v="CENTRAL"/>
    <s v="TODOS LOS CANTONES"/>
    <s v="G_24"/>
    <x v="8"/>
    <s v="IDEM"/>
    <s v="ENERO-MARZO"/>
    <s v="Abril - junio"/>
    <s v="Julio - setiembre"/>
    <s v="Octubre-Diciembre"/>
    <s v="R_P4"/>
    <s v="4_Necesidad de  seguimiento dirigido a resultados del  Plan Institucional Estratégico"/>
    <s v="4 Cortes eléctricos o fallas informáticas que interrumpan la generación, captura, procesamiento y transmición de la comunicación e información"/>
    <s v="1. Cumplir con las recomendaciones derivadas del estudio de percepción sobre los servicios que presta el INAMU, llevada a cabo anualmente por la Contraloría de Servicios del año anterior._x000a_2. Generar condiciones (a lo interno), para que el Inamu trabaje bajo un enfoque de procesos_x000a_3. Finalizar la implementación de los Servicios Web (Web Services) con SINERUBE para el trasiego de información. _x000a_4. Seguimiento a convenios interinstitucionales bajo responsabilidad de las dependencias técnicas"/>
    <s v="Shirley Gayle"/>
    <s v="Dirección del Programa"/>
    <s v="DP"/>
    <s v="IDEM"/>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15"/>
    <s v="DE"/>
    <x v="2"/>
    <x v="2"/>
    <x v="8"/>
    <s v="Dirigir técnica e ideológicamente el que hacer de los departamentos ejecutores del programa 3"/>
    <s v="P_12"/>
    <x v="10"/>
    <x v="10"/>
    <x v="0"/>
    <s v="IDEM"/>
    <x v="243"/>
    <s v="CENTRAL"/>
    <s v="TODOS LOS CANTONES"/>
    <s v="G_24"/>
    <x v="8"/>
    <s v="IDEM"/>
    <s v="ENERO-MARZO"/>
    <s v="Abril - junio"/>
    <s v="Julio - setiembre"/>
    <s v="Octubre-Diciembre"/>
    <s v="R_P4"/>
    <s v="4_Necesidad de  seguimiento dirigido a resultados del  Plan Institucional Estratégico"/>
    <s v="4 Cortes eléctricos o fallas informáticas que interrumpan la generación, captura, procesamiento y transmición de la comunicación e información"/>
    <s v="1. Cumplir con las recomendaciones derivadas del estudio de percepción sobre los servicios que presta el INAMU, llevada a cabo anualmente por la Contraloría de Servicios del año anterior._x000a_2. Generar condiciones (a lo interno), para que el Inamu trabaje bajo un enfoque de procesos_x000a_3. Finalizar la implementación de los Servicios Web (Web Services) con SINERUBE para el trasiego de información. _x000a_4. Seguimiento a convenios interinstitucionales bajo responsabilidad de las dependencias técnicas"/>
    <s v="Shirley Gayle"/>
    <s v="Dirección del Programa"/>
    <s v="DP"/>
    <s v="IDEM"/>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15"/>
    <s v="DE"/>
    <x v="2"/>
    <x v="2"/>
    <x v="8"/>
    <s v="Dirigir técnica e ideológicamente el que hacer de los departamentos ejecutores del programa 3"/>
    <s v="P_12"/>
    <x v="10"/>
    <x v="10"/>
    <x v="0"/>
    <s v="IDEM"/>
    <x v="244"/>
    <s v="CENTRAL"/>
    <s v="TODOS LOS CANTONES"/>
    <s v="G_24"/>
    <x v="8"/>
    <s v="IDEM"/>
    <s v="ENERO-MARZO"/>
    <s v="Abril - junio"/>
    <s v="Julio - setiembre"/>
    <s v="Octubre-Diciembre"/>
    <s v="R_P4"/>
    <s v="4_Necesidad de  seguimiento dirigido a resultados del  Plan Institucional Estratégico"/>
    <s v="4 Cortes eléctricos o fallas informáticas que interrumpan la generación, captura, procesamiento y transmición de la comunicación e información"/>
    <s v="1. Cumplir con las recomendaciones derivadas del estudio de percepción sobre los servicios que presta el INAMU, llevada a cabo anualmente por la Contraloría de Servicios del año anterior._x000a_2. Generar condiciones (a lo interno), para que el Inamu trabaje bajo un enfoque de procesos_x000a_3. Finalizar la implementación de los Servicios Web (Web Services) con SINERUBE para el trasiego de información. _x000a_4. Seguimiento a convenios interinstitucionales bajo responsabilidad de las dependencias técnicas"/>
    <s v="Shirley Gayle_x000a_Lorena Flores_x000a_Antonieta Fernández"/>
    <s v="Dirección del Programa"/>
    <s v="DP"/>
    <s v="Shirley Gayle (idem)_x000a_Lorena Flores (10)_x000a_Antonieta Fernández (10)"/>
    <s v="Alimentación para consultas a población objetivo de Evaluación de Fomujeres"/>
    <n v="0"/>
    <n v="500000"/>
    <n v="10701"/>
    <s v="Actividades de capacitación"/>
    <x v="0"/>
    <m/>
    <n v="2021"/>
    <x v="24"/>
    <m/>
    <s v="Para cubrir los gastos vinculados con los procesos de capacitación en las diversas temáticas de interés para el INAMU, así como en la difusión de los derechos de las mujeres. Se incluyen los gastos inherentes a estos procesos tales como útiles, materiales, suministros, alimentación y las cuotas solicitadas por los dueños de locales por el uso de instalaciones para llevar la actividad."/>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15"/>
    <s v="DE"/>
    <x v="2"/>
    <x v="2"/>
    <x v="8"/>
    <s v="Dirigir técnica e ideológicamente el que hacer de los departamentos ejecutores del programa 3"/>
    <s v="P_12"/>
    <x v="10"/>
    <x v="10"/>
    <x v="0"/>
    <s v="IDEM"/>
    <x v="245"/>
    <s v="CENTRAL"/>
    <s v="TODOS LOS CANTONES"/>
    <s v="G_24"/>
    <x v="8"/>
    <s v="IDEM"/>
    <s v="ENERO-MARZO"/>
    <s v="Abril - junio"/>
    <s v="Julio - setiembre"/>
    <s v="Octubre-Diciembre"/>
    <s v="R_P4"/>
    <s v="4_Necesidad de  seguimiento dirigido a resultados del  Plan Institucional Estratégico"/>
    <s v="4 Cortes eléctricos o fallas informáticas que interrumpan la generación, captura, procesamiento y transmición de la comunicación e información"/>
    <s v="1. Cumplir con las recomendaciones derivadas del estudio de percepción sobre los servicios que presta el INAMU, llevada a cabo anualmente por la Contraloría de Servicios del año anterior._x000a_2. Generar condiciones (a lo interno), para que el Inamu trabaje bajo un enfoque de procesos_x000a_3. Finalizar la implementación de los Servicios Web (Web Services) con SINERUBE para el trasiego de información. _x000a_4. Seguimiento a convenios interinstitucionales bajo responsabilidad de las dependencias técnicas"/>
    <s v="Shirley Gayle"/>
    <s v="Dirección del Programa"/>
    <s v="DP"/>
    <n v="10"/>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15"/>
    <s v="DE"/>
    <x v="2"/>
    <x v="2"/>
    <x v="8"/>
    <s v="Dirigir técnica e ideológicamente el que hacer de los departamentos ejecutores del programa 3"/>
    <s v="P_12"/>
    <x v="10"/>
    <x v="10"/>
    <x v="0"/>
    <s v="IDEM"/>
    <x v="246"/>
    <s v="CENTRAL"/>
    <s v="TODOS LOS CANTONES"/>
    <s v="G_24"/>
    <x v="68"/>
    <n v="1"/>
    <s v="ENERO-MARZO"/>
    <s v="Abril - junio"/>
    <s v="Julio - setiembre"/>
    <s v="Octubre-Diciembre"/>
    <s v="R_P4"/>
    <s v="4_Necesidad de  seguimiento dirigido a resultados del  Plan Institucional Estratégico"/>
    <s v="4 Cortes eléctricos o fallas informáticas que interrumpan la generación, captura, procesamiento y transmición de la comunicación e información"/>
    <s v="1. Cumplir con las recomendaciones derivadas del estudio de percepción sobre los servicios que presta el INAMU, llevada a cabo anualmente por la Contraloría de Servicios del año anterior._x000a_2. Generar condiciones (a lo interno), para que el Inamu trabaje bajo un enfoque de procesos_x000a_3. Finalizar la implementación de los Servicios Web (Web Services) con SINERUBE para el trasiego de información. _x000a_4. Seguimiento a convenios interinstitucionales bajo responsabilidad de las dependencias técnicas"/>
    <s v="Roxana Carmona"/>
    <s v="Dirección del Programa"/>
    <s v="DP"/>
    <n v="152.4"/>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15"/>
    <s v="DE"/>
    <x v="2"/>
    <x v="2"/>
    <x v="8"/>
    <s v="Dirigir técnica e ideológicamente el que hacer de los departamentos ejecutores del programa 3"/>
    <s v="P_12"/>
    <x v="10"/>
    <x v="10"/>
    <x v="0"/>
    <s v="IDEM"/>
    <x v="247"/>
    <s v="CENTRAL"/>
    <s v="TODOS LOS CANTONES"/>
    <s v="G_24"/>
    <x v="69"/>
    <n v="0"/>
    <s v="ENERO-MARZO"/>
    <s v="Abril - junio"/>
    <s v="Julio - setiembre"/>
    <s v="Octubre-Diciembre"/>
    <s v="R_P4"/>
    <s v="4_Necesidad de  seguimiento dirigido a resultados del  Plan Institucional Estratégico"/>
    <s v="4 Cortes eléctricos o fallas informáticas que interrumpan la generación, captura, procesamiento y transmición de la comunicación e información"/>
    <s v="1. Cumplir con las recomendaciones derivadas del estudio de percepción sobre los servicios que presta el INAMU, llevada a cabo anualmente por la Contraloría de Servicios del año anterior._x000a_2. Generar condiciones (a lo interno), para que el Inamu trabaje bajo un enfoque de procesos_x000a_3. Finalizar la implementación de los Servicios Web (Web Services) con SINERUBE para el trasiego de información. _x000a_4. Seguimiento a convenios interinstitucionales bajo responsabilidad de las dependencias técnicas"/>
    <s v="Roxana Carmona"/>
    <s v="Dirección del Programa"/>
    <s v="DP"/>
    <n v="101.60000000000001"/>
    <s v="No se requiere"/>
    <n v="0"/>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3"/>
    <x v="3"/>
    <s v="_Que no se implemente la redefinición de los procesos_x000a__Que los procesos redifinidos no contribuyan de forma efectiva al cumplimiento de los fines institucionales"/>
    <x v="2"/>
    <x v="2"/>
    <s v="pendiente"/>
    <x v="15"/>
    <s v="DE"/>
    <x v="1"/>
    <x v="1"/>
    <x v="1"/>
    <s v="Dar soporte presupuestario, contable y de gestión operaciones de flujos monetarios para el logro de objetivos y metas institucionales"/>
    <s v="P_4"/>
    <x v="1"/>
    <x v="1"/>
    <x v="0"/>
    <s v=" "/>
    <x v="248"/>
    <m/>
    <m/>
    <s v="G_22"/>
    <x v="2"/>
    <n v="100"/>
    <m/>
    <m/>
    <m/>
    <m/>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m/>
    <s v="Dirección del Programa"/>
    <s v="DP"/>
    <m/>
    <m/>
    <m/>
    <n v="0"/>
    <m/>
    <e v="#N/A"/>
    <x v="1"/>
    <m/>
    <m/>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8"/>
    <x v="8"/>
    <s v="_Debilidades en la planificación e identificación de necesidades para una óptima distribución de recursos"/>
    <x v="16"/>
    <x v="16"/>
    <n v="0"/>
    <x v="16"/>
    <s v="FC"/>
    <x v="1"/>
    <x v="1"/>
    <x v="1"/>
    <s v="Dar soporte presupuestario, contable y de gestión operaciones de flujos monetarios para el logro de objetivos y metas institucionales"/>
    <s v="P_4"/>
    <x v="22"/>
    <x v="22"/>
    <x v="1"/>
    <n v="1"/>
    <x v="249"/>
    <s v="CENTRAL"/>
    <s v="MONTES DE OCA"/>
    <s v="G_5"/>
    <x v="70"/>
    <s v="100%_x000a_"/>
    <s v="De enero a marzo 2020"/>
    <s v="De abril a junio 2021"/>
    <s v="De julio a setiembre 2021"/>
    <s v="De octubre a diciembre 2021"/>
    <s v="R_P4"/>
    <s v="1_Necesidad de un sistema integrado que agilice la gestión de los procesos administrativos en general."/>
    <s v="4 Cortes eléctricos o fallas informáticas que interrumpan la generación, captura, procesamiento y transmición de la comunicación e información"/>
    <s v="Que se continúe con las gestiones para la adquisición del Sistema integrado de Planificación y Gestión Administrativa Financiera (SIPGAF)._x000a__x000a_Que se considere dentro del Plan de Tecnologías de Información o desde la Unidad de Informática  alternativas para garantizar la continuidad del procesamiento y consulta de datos en los sistemas que utilizamos."/>
    <s v="Mauricio Solano Martínez_x000a_Marisela Chaves Vindas_x000a_Consuelo Murillo Ugalde"/>
    <s v="Apoyo administrativo"/>
    <s v="AA"/>
    <s v="223 días"/>
    <s v="Recursos para alquiler de cajitas de seguridad para el resguardo de valores y medios magnéticos."/>
    <m/>
    <n v="1000000"/>
    <s v="10199"/>
    <s v="Otros alquileres"/>
    <x v="0"/>
    <m/>
    <n v="2021"/>
    <x v="17"/>
    <s v="Gastos por la compra de equipos de comunicación según nececidad de cada una de las oficinas del INAMU"/>
    <s v="Recursos para alquiler de cajitas de seguridad para el resguardo de valores y medios magnéticos en el sistema bancario nacional."/>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8"/>
    <x v="8"/>
    <s v="_Debilidades en la planificación e identificación de necesidades para una óptima distribución de recursos"/>
    <x v="16"/>
    <x v="16"/>
    <n v="0"/>
    <x v="16"/>
    <s v="FC"/>
    <x v="1"/>
    <x v="1"/>
    <x v="1"/>
    <s v="Dar soporte presupuestario, contable y de gestión operaciones de flujos monetarios para el logro de objetivos y metas institucionales"/>
    <s v="P_4"/>
    <x v="22"/>
    <x v="22"/>
    <x v="0"/>
    <n v="1"/>
    <x v="250"/>
    <s v="CENTRAL"/>
    <s v="MONTES DE OCA"/>
    <s v="G_5"/>
    <x v="70"/>
    <n v="1"/>
    <s v="De enero a marzo 2020"/>
    <s v="De abril a junio 2021"/>
    <s v="De julio a setiembre 2021"/>
    <s v="De octubre a diciembre 2021"/>
    <s v="R_P4"/>
    <s v="1_Necesidad de un sistema integrado que agilice la gestión de los procesos administrativos en general."/>
    <s v="4 Cortes eléctricos o fallas informáticas que interrumpan la generación, captura, procesamiento y transmición de la comunicación e información"/>
    <s v="Que se continúe con las gestiones para la adquisición del Sistema integrado de Planificación y Gestión Administrativa Financiera (SIPGAF)._x000a__x000a_Que se considere dentro del Plan de Tecnologías de Información o desde la Unidad de Informática  alternativas para garantizar la continuidad del procesamiento y consulta de datos en los sistemas que utilizamos."/>
    <s v="Suyin Lau Siu_x000a_Maureen Sánchez Rivera_x000a_Shirley Loáiciga Ramírez_x000a_Giselle Chaves Barboza"/>
    <s v="Apoyo administrativo"/>
    <s v="AA"/>
    <s v="223 días"/>
    <s v="Recursos para comisiones y gastos por servicios financieros y comerciales."/>
    <m/>
    <n v="1000000"/>
    <s v="10306"/>
    <s v="Comisiones y gastos por servicios financieros y comerciales"/>
    <x v="0"/>
    <m/>
    <n v="2021"/>
    <x v="17"/>
    <s v="Gastos por la compra de equipo  mobiliario según nececidad de cada una de las oficinas del INAMU"/>
    <s v="Comisiones y gastos por servicios financieros y comerciales."/>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8"/>
    <x v="8"/>
    <s v="_Debilidades en la planificación e identificación de necesidades para una óptima distribución de recursos"/>
    <x v="16"/>
    <x v="16"/>
    <n v="0"/>
    <x v="16"/>
    <s v="FC"/>
    <x v="1"/>
    <x v="1"/>
    <x v="1"/>
    <s v="Dar soporte presupuestario, contable y de gestión operaciones de flujos monetarios para el logro de objetivos y metas institucionales"/>
    <s v="P_4"/>
    <x v="22"/>
    <x v="22"/>
    <x v="0"/>
    <n v="1"/>
    <x v="251"/>
    <s v="CENTRAL"/>
    <s v="MONTES DE OCA"/>
    <s v="G_5"/>
    <x v="70"/>
    <n v="1"/>
    <s v="De enero a marzo 2021"/>
    <s v="De abril a junio 2021"/>
    <s v="De julio a setiembre 2021"/>
    <s v="De octubre a diciembre 2021"/>
    <s v="R_P4"/>
    <s v="1_Necesidad de un sistema integrado que agilice la gestión de los procesos administrativos en general."/>
    <s v="4 Cortes eléctricos o fallas informáticas que interrumpan la generación, captura, procesamiento y transmición de la comunicación e información"/>
    <s v="Que se continúe con las gestiones para la adquisición del Sistema integrado de Planificación y Gestión Administrativa Financiera (SIPGAF)._x000a__x000a_Que se considere dentro del Plan de Tecnologías de Información o desde la Unidad de Informática  alternativas para garantizar la continuidad del procesamiento y consulta de datos en los sistemas que utilizamos."/>
    <s v="Giselle Chaves Barboza_x000a_Consuelo Murillo Ugalde"/>
    <s v="Apoyo administrativo"/>
    <s v="AA"/>
    <s v="223 días"/>
    <s v="Recursos para posibles fluctuaciones cambiarias negativas en las cuentas institucionales en dólares."/>
    <m/>
    <n v="500000"/>
    <s v="30405"/>
    <s v="Diferencias por tipo de cambio"/>
    <x v="0"/>
    <m/>
    <n v="2021"/>
    <x v="24"/>
    <s v="Gastos por la compra de maquinaria, equipo y mobiliario diverso según nececidad de cada una de las oficinas del INAMU"/>
    <s v="Recursos para posibles fluctuaciones cambiarias negativas en las cuentas institucionales en dólares."/>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8"/>
    <x v="8"/>
    <s v="_Debilidades en la planificación e identificación de necesidades para una óptima distribución de recursos"/>
    <x v="16"/>
    <x v="16"/>
    <n v="0"/>
    <x v="16"/>
    <s v="FC"/>
    <x v="1"/>
    <x v="1"/>
    <x v="1"/>
    <s v="Dar soporte presupuestario, contable y de gestión operaciones de flujos monetarios para el logro de objetivos y metas institucionales"/>
    <s v="P_4"/>
    <x v="22"/>
    <x v="22"/>
    <x v="0"/>
    <n v="1"/>
    <x v="252"/>
    <s v="CENTRAL"/>
    <s v="MONTES DE OCA"/>
    <s v="G_5"/>
    <x v="70"/>
    <s v="100%_x000a_"/>
    <s v="De enero a marzo 2021"/>
    <s v="De abril a junio 2021"/>
    <s v="De julio a setiembre 2021"/>
    <s v="De octubre a diciembre 2021"/>
    <s v="R_P4"/>
    <s v="1_Necesidad de un sistema integrado que agilice la gestión de los procesos administrativos en general."/>
    <s v="4 Cortes eléctricos o fallas informáticas que interrumpan la generación, captura, procesamiento y transmición de la comunicación e información"/>
    <s v="Que se continúe con las gestiones para la adquisición del Sistema integrado de Planificación y Gestión Administrativa Financiera (SIPGAF)._x000a__x000a_Que se considere dentro del Plan de Tecnologías de Información o desde la Unidad de Informática  alternativas para garantizar la continuidad del procesamiento y consulta de datos en los sistemas que utilizamos."/>
    <s v="Ana Berta Benavides Orozco_x000a_Karol Rojas Solano_x000a_Luis E. Monge Valverde_x000a_Consuelo Murillo Ugalde"/>
    <s v="Apoyo administrativo"/>
    <s v="AA"/>
    <s v="223 días"/>
    <s v="Recursos para cubrir  gastos de viaje para las giras del personal que realiza los arqueos a los Fondos de Cajas Chicas Auxiliares y Fondos de Personas usuarias de los servicios institucionales. (¢1.000.000 en la partida de DSGT)"/>
    <m/>
    <n v="0"/>
    <s v="10502"/>
    <s v="Viáticos dentro del país"/>
    <x v="0"/>
    <m/>
    <n v="2021"/>
    <x v="0"/>
    <s v="Cancelación de suscripcion de periódicos de circulacion nacional para las labores de algunas oficinas del INAMU"/>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8"/>
    <x v="8"/>
    <s v="_Debilidades en la planificación e identificación de necesidades para una óptima distribución de recursos"/>
    <x v="16"/>
    <x v="16"/>
    <n v="0"/>
    <x v="16"/>
    <s v="FC"/>
    <x v="1"/>
    <x v="1"/>
    <x v="1"/>
    <s v="Dar soporte presupuestario, contable y de gestión operaciones de flujos monetarios para el logro de objetivos y metas institucionales"/>
    <s v="P_4"/>
    <x v="22"/>
    <x v="22"/>
    <x v="0"/>
    <n v="1"/>
    <x v="253"/>
    <s v="CENTRAL"/>
    <s v="MONTES DE OCA"/>
    <s v="G_5"/>
    <x v="70"/>
    <n v="1"/>
    <s v="De enero a marzo 2021"/>
    <s v="De abril a junio 2021"/>
    <s v="De julio a setiembre 2021"/>
    <s v="De octubre a diciembre 2021"/>
    <s v="R_P4"/>
    <s v="1_Necesidad de un sistema integrado que agilice la gestión de los procesos administrativos en general."/>
    <s v="4 Cortes eléctricos o fallas informáticas que interrumpan la generación, captura, procesamiento y transmición de la comunicación e información"/>
    <s v="Que se continúe con las gestiones para la adquisición del Sistema integrado de Planificación y Gestión Administrativa Financiera (SIPGAF)._x000a__x000a_Que se considere dentro del Plan de Tecnologías de Información o desde la Unidad de Informática  alternativas para garantizar la continuidad del procesamiento y consulta de datos en los sistemas que utilizamos."/>
    <s v="Adriana Zúñiga Calvo_x000a_Consuelo Murillo Ugalde"/>
    <s v="Apoyo administrativo"/>
    <s v="AA"/>
    <s v="223 días"/>
    <s v="No se requieren"/>
    <m/>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8"/>
    <x v="8"/>
    <s v="_Debilidades en la planificación e identificación de necesidades para una óptima distribución de recursos"/>
    <x v="16"/>
    <x v="16"/>
    <n v="0"/>
    <x v="16"/>
    <s v="FC"/>
    <x v="1"/>
    <x v="1"/>
    <x v="1"/>
    <s v="Dar soporte presupuestario, contable y de gestión operaciones de flujos monetarios para el logro de objetivos y metas institucionales"/>
    <s v="P_4"/>
    <x v="22"/>
    <x v="22"/>
    <x v="0"/>
    <n v="1"/>
    <x v="254"/>
    <s v="CENTRAL"/>
    <s v="MONTES DE OCA"/>
    <s v="G_5"/>
    <x v="70"/>
    <n v="1"/>
    <s v="De enero a marzo 2021"/>
    <s v="De abril a junio 2021"/>
    <s v="De julio a setiembre 2021"/>
    <s v="De octubre a diciembre 2021"/>
    <s v="R_P4"/>
    <s v="1_Necesidad de un sistema integrado que agilice la gestión de los procesos administrativos en general."/>
    <s v="4 Cortes eléctricos o fallas informáticas que interrumpan la generación, captura, procesamiento y transmición de la comunicación e información"/>
    <s v="Que se continúe con las gestiones para la adquisición del Sistema integrado de Planificación y Gestión Administrativa Financiera (SIPGAF)._x000a__x000a_Que se considere dentro del Plan de Tecnologías de Información o desde la Unidad de Informática  alternativas para garantizar la continuidad del procesamiento y consulta de datos en los sistemas que utilizamos."/>
    <s v="Shirley Brenes Ramírez_x000a_Consuelo Murillo Ugalde"/>
    <s v="Apoyo administrativo"/>
    <s v="AA"/>
    <s v="223 días"/>
    <s v="No se requieren"/>
    <m/>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3"/>
    <x v="3"/>
    <s v="_Que no se implemente la redefinición de los procesos_x000a__Que los procesos redifinidos no contribuyan de forma efectiva al cumplimiento de los fines institucionales"/>
    <x v="2"/>
    <x v="2"/>
    <s v="pendiente"/>
    <x v="16"/>
    <s v="FC"/>
    <x v="1"/>
    <x v="1"/>
    <x v="1"/>
    <s v="Dar soporte presupuestario, contable y de gestión operaciones de flujos monetarios para el logro de objetivos y metas institucionales"/>
    <s v="P_4"/>
    <x v="1"/>
    <x v="1"/>
    <x v="0"/>
    <s v=" "/>
    <x v="255"/>
    <m/>
    <m/>
    <s v="G_22"/>
    <x v="2"/>
    <n v="100"/>
    <s v=" "/>
    <m/>
    <m/>
    <m/>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m/>
    <s v="Apoyo administrativo"/>
    <s v="AA"/>
    <m/>
    <m/>
    <m/>
    <n v="0"/>
    <m/>
    <e v="#N/A"/>
    <x v="1"/>
    <m/>
    <m/>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17"/>
    <s v="GP"/>
    <x v="1"/>
    <x v="1"/>
    <x v="5"/>
    <s v="Generar conocimiento especializado en género y derechos humanos como un servicio que contribuya con los procesos que buscan la conformación de una sociedad más justa e igualitaria"/>
    <s v="P_7"/>
    <x v="16"/>
    <x v="16"/>
    <x v="0"/>
    <s v="FALTA"/>
    <x v="256"/>
    <s v="CENTRAL"/>
    <s v="MONTES DE OCA"/>
    <s v="G_8"/>
    <x v="45"/>
    <s v="IDEM"/>
    <s v="ENERO-MARZO"/>
    <s v="ABRIL-JUNIO"/>
    <s v="Julio-Setiembre"/>
    <s v="Octubre-Diciembre"/>
    <s v="R_P6"/>
    <s v="1_Necesidad de articulación en cualquier proceso de capacitación."/>
    <s v="4 Cortes eléctricos o fallas informáticas que interrumpan la generación, captura, procesamiento y transmición de la comunicación e información"/>
    <s v="Mantener una constante comunicación con los Departamentos y la DT para cumplir con los compromisos de la campaña."/>
    <s v="DT y Todas las coordinadoras de los Departamentos:  PP/ VG/CIPV/VIO/ EI/DR y Unidad de Comunicación "/>
    <s v="Incidencia, alianzas y construcción de capacidades en políticas públicas y en el sector empresario"/>
    <s v="IE"/>
    <s v="IDEM"/>
    <s v="Contratación de la empresa - Vía Unidad de Comunicación- para la elaboracion de los mensajes comunicaciones para facebook, instagran y wasap._x000a_"/>
    <n v="0"/>
    <n v="0"/>
    <m/>
    <e v="#N/A"/>
    <x v="0"/>
    <m/>
    <n v="2021"/>
    <x v="0"/>
    <s v="Erogaciones para la cobertura de seguros tales comoe seguro de vehículos, seguro de incendio, responsabilidad civil y otros. "/>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17"/>
    <s v="GP"/>
    <x v="1"/>
    <x v="1"/>
    <x v="5"/>
    <s v="Generar conocimiento especializado en género y derechos humanos como un servicio que contribuya con los procesos que buscan la conformación de una sociedad más justa e igualitaria"/>
    <s v="P_7"/>
    <x v="16"/>
    <x v="16"/>
    <x v="0"/>
    <n v="0"/>
    <x v="257"/>
    <s v="CENTRAL"/>
    <s v="MONTES DE OCA"/>
    <s v="G_8"/>
    <x v="45"/>
    <s v="IDEM"/>
    <s v="inicia en marzo"/>
    <s v="finaliza junio"/>
    <s v="N/A"/>
    <s v="N/A"/>
    <s v="R_P10"/>
    <s v="2_Resistencia político-técnica y barreras (desconocimiento, desarticulación) de las jerarquías instucionales que dificultan/limitan el  abordaje hacia el cierre de brechas de género. "/>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Especiallente Unidad de Cominicaciòn para que sea incorporada dentro del Plan Institucional._x000a_Riesgo por desastre: atención a las indicaciones de la CNE e instituciones competentes."/>
    <s v="MAUREN NAVARRO, MARIA PICADO"/>
    <s v="Incidencia, alianzas y construcción de capacidades en políticas públicas y en el sector empresario"/>
    <s v="IE"/>
    <n v="10"/>
    <s v="Contratación de servicios para montar campaña con informaciòn enviada por DGPP"/>
    <n v="0"/>
    <n v="0"/>
    <s v="10301"/>
    <s v="Información"/>
    <x v="0"/>
    <m/>
    <n v="2021"/>
    <x v="0"/>
    <s v="Gastos por concepto de mantenimiento preventivo y habitual de las diversas oficinas del instituto"/>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17"/>
    <s v="GP"/>
    <x v="2"/>
    <x v="2"/>
    <x v="6"/>
    <s v="Transversalizar los enfoques de derechos humanos, interseccionalidad y género entre otros, que mejoren la calidad de los servicios que reciben las mujeres"/>
    <s v="P_8"/>
    <x v="17"/>
    <x v="17"/>
    <x v="24"/>
    <n v="10"/>
    <x v="258"/>
    <s v="CENTRAL"/>
    <s v="MONTES DE OCA"/>
    <s v="G_26"/>
    <x v="46"/>
    <n v="10"/>
    <s v="Inicia en enero"/>
    <s v="N/A"/>
    <s v="N/A"/>
    <s v="finaliza diciembre"/>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_x000a_Riesgo por desastre: atención a las indicaciones de la CNE e instituciones competentes."/>
    <s v="MAUREN NAVARRO, MARIA PICADO, ANDREA MILLA, ANA ROJAS, ALEJANDRA ROJAS"/>
    <s v="Incidencia, alianzas y construcción de capacidades en políticas públicas y en el sector empresario"/>
    <s v="IE"/>
    <n v="40"/>
    <s v="Transporte a las comisiones"/>
    <n v="0"/>
    <n v="100000"/>
    <s v="10501"/>
    <s v="Transporte dentro del país"/>
    <x v="0"/>
    <m/>
    <n v="2021"/>
    <x v="3"/>
    <s v="Gastos por mantenimiento y reparaciones preventivas y habituales de la flotilla Vehicular del INAMU"/>
    <s v="Para cubrir los gastos de transporte dentro del país a las personas funcionarias en cumplimiento de sus deberes. Así como los gastos de transporte a las personas usuarias de los servicios del INAMU participantes en las distintas actividades organizadas por la institución."/>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17"/>
    <s v="GP"/>
    <x v="2"/>
    <x v="2"/>
    <x v="6"/>
    <s v="Transversalizar los enfoques de derechos humanos, interseccionalidad y género entre otros, que mejoren la calidad de los servicios que reciben las mujeres"/>
    <s v="P_8"/>
    <x v="6"/>
    <x v="6"/>
    <x v="45"/>
    <n v="12"/>
    <x v="259"/>
    <s v="CENTRAL"/>
    <s v="MONTES DE OCA"/>
    <s v="G_14"/>
    <x v="13"/>
    <n v="37"/>
    <s v="inicia enero "/>
    <s v="N/A"/>
    <s v="N/A"/>
    <s v="Finaliza en diciembre"/>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_x000a_Riesgo por desastre: atención a las indicaciones de la CNE e instituciones competentes."/>
    <s v="MAUREN NAVARRO, MARIA PICADO, ANDREA MILLA, ANA ROJAS, ALEJANDRA ROJAS"/>
    <s v="Incidencia, alianzas y construcción de capacidades en políticas públicas y en el sector empresario"/>
    <s v="IE"/>
    <n v="40"/>
    <s v="No se requiere"/>
    <n v="0"/>
    <n v="0"/>
    <m/>
    <e v="#N/A"/>
    <x v="0"/>
    <m/>
    <n v="2021"/>
    <x v="0"/>
    <s v="UPI: SE TIENEN REVUELTAS LAS INSTITUCIONES CON OTRAS INSTANCIAS QUE NO SON DEL SECTOR PÚBLICO O CON COMISIONES O PLATAFORMAS QUE SON DE OTRO INDICADOR"/>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17"/>
    <s v="GP"/>
    <x v="2"/>
    <x v="2"/>
    <x v="6"/>
    <s v="Transversalizar los enfoques de derechos humanos, interseccionalidad y género entre otros, que mejoren la calidad de los servicios que reciben las mujeres"/>
    <s v="P_8"/>
    <x v="6"/>
    <x v="6"/>
    <x v="0"/>
    <s v="IDEM"/>
    <x v="260"/>
    <s v="CENTRAL"/>
    <s v="MONTES DE OCA"/>
    <s v="G_14"/>
    <x v="13"/>
    <s v="IDEM"/>
    <s v="inicia en enero"/>
    <s v="N/A"/>
    <s v="N/A"/>
    <s v="finaliza diciembre"/>
    <s v="R_P8"/>
    <s v="_Limitada conducción estratégica y de procedimientos técnicos para uniformar y gestionar acciones en favor de la igualdad de género en el ámbito público y privado (AT)"/>
    <s v="2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_x000a_Riesgo por desastre: atención a las indicaciones de la CNE e instituciones competentes."/>
    <s v="MAUREN NAVARRO, MARIA PICADO"/>
    <s v="Incidencia, alianzas y construcción de capacidades en políticas públicas y en el sector empresario"/>
    <s v="IE"/>
    <n v="20"/>
    <s v="Contratación de persona que realice el anàlisis d las brechas"/>
    <n v="0"/>
    <n v="0"/>
    <s v="10404"/>
    <s v="Servicios en ciencias económicas y sociales"/>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17"/>
    <s v="GP"/>
    <x v="2"/>
    <x v="2"/>
    <x v="6"/>
    <s v="Transversalizar los enfoques de derechos humanos, interseccionalidad y género entre otros, que mejoren la calidad de los servicios que reciben las mujeres"/>
    <s v="P_8"/>
    <x v="6"/>
    <x v="6"/>
    <x v="0"/>
    <s v="IDEM"/>
    <x v="261"/>
    <s v="CENTRAL"/>
    <s v="MONTES DE OCA"/>
    <s v="G_14"/>
    <x v="13"/>
    <s v="IDEM"/>
    <s v="inicia marzo"/>
    <s v="N/A"/>
    <s v="N/A"/>
    <s v="Finaliza en diciembre"/>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_x000a_Riesgo por desastre: atención a las indicaciones de la CNE e instituciones competentes."/>
    <s v="ANA ROJAS, MARIA PICADO, ANDREA MILLA"/>
    <s v="Incidencia, alianzas y construcción de capacidades en políticas públicas y en el sector empresario"/>
    <s v="IE"/>
    <n v="24"/>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17"/>
    <s v="GP"/>
    <x v="2"/>
    <x v="2"/>
    <x v="6"/>
    <s v="Transversalizar los enfoques de derechos humanos, interseccionalidad y género entre otros, que mejoren la calidad de los servicios que reciben las mujeres"/>
    <s v="P_8"/>
    <x v="6"/>
    <x v="6"/>
    <x v="0"/>
    <n v="0"/>
    <x v="262"/>
    <s v="CENTRAL"/>
    <s v="MONTES DE OCA"/>
    <s v="G_14"/>
    <x v="13"/>
    <s v="IDEM"/>
    <s v="inicia enero "/>
    <s v="N/A"/>
    <s v="N/A"/>
    <s v="Finaliza en diciembre"/>
    <s v="R_P8"/>
    <s v="_Limitada conducción estratégica y de procedimientos técnicos para uniformar y gestionar acciones en favor de la igualdad de género en el ámbito público y privado (AT)"/>
    <s v="2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_x000a_Riesgo por desastre: atención a las indicaciones de la CNE e instituciones competentes."/>
    <s v="MAUREN NAVARRO, MARIA PICADO"/>
    <s v="Incidencia, alianzas y construcción de capacidades en políticas públicas y en el sector empresario"/>
    <s v="IE"/>
    <n v="20"/>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17"/>
    <s v="GP"/>
    <x v="2"/>
    <x v="2"/>
    <x v="7"/>
    <s v="Implementar las estrategias para la incidencia política, en el sector privado y sociedad civil, para la igualdad efectiva y la prevención de la violencia contra las mujeres"/>
    <s v="P_10"/>
    <x v="9"/>
    <x v="9"/>
    <x v="0"/>
    <n v="0"/>
    <x v="263"/>
    <s v="CENTRAL"/>
    <s v="MONTES DE OCA"/>
    <s v="G_20"/>
    <x v="17"/>
    <s v="FALTAN LAS METAS"/>
    <s v="N/A"/>
    <s v="Mayo"/>
    <s v="N/A"/>
    <s v="N/A"/>
    <s v="R_P8"/>
    <s v="_Limitada conducción estratégica y de procedimientos técnicos para uniformar y gestionar acciones en favor de la igualdad de género en el ámbito público y privado (AT)"/>
    <s v="3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_x000a_Riesgo por desastre: atención a las indicaciones de la CNE e instituciones competentes."/>
    <s v="MAUREN NAVARRO, MARIA PICADO"/>
    <s v="Incidencia, alianzas y construcción de capacidades en políticas públicas y en el sector empresario"/>
    <s v="IE"/>
    <n v="5"/>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17"/>
    <s v="GP"/>
    <x v="2"/>
    <x v="2"/>
    <x v="7"/>
    <s v="Implementar las estrategias para la incidencia política, en el sector privado y sociedad civil, para la igualdad efectiva y la prevención de la violencia contra las mujeres"/>
    <s v="P_10"/>
    <x v="9"/>
    <x v="9"/>
    <x v="0"/>
    <s v="IDEM"/>
    <x v="264"/>
    <s v="CENTRAL"/>
    <s v="MONTES DE OCA"/>
    <s v="G_20"/>
    <x v="17"/>
    <s v="FALTAN LAS METAS"/>
    <s v="N/A"/>
    <s v=" junio"/>
    <s v="N/A"/>
    <s v="N/A"/>
    <s v="R_P8"/>
    <s v="_Limitada conducción estratégica y de procedimientos técnicos para uniformar y gestionar acciones en favor de la igualdad de género en el ámbito público y privado (AT)"/>
    <s v="4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_x000a_Riesgo por desastre: atención a las indicaciones de la CNE e instituciones competentes."/>
    <s v="MAUREN NAVARRO, MARIA PICADO"/>
    <s v="Incidencia, alianzas y construcción de capacidades en políticas públicas y en el sector empresario"/>
    <s v="IE"/>
    <n v="5"/>
    <s v="No se requiere"/>
    <n v="0"/>
    <n v="0"/>
    <m/>
    <e v="#N/A"/>
    <x v="0"/>
    <m/>
    <n v="2021"/>
    <x v="0"/>
    <m/>
    <m/>
  </r>
  <r>
    <s v="Programa de Economía Social Solidaria (ESS)"/>
    <s v="Fortalecer las organizaciones de la Economía Social Solidaria mediante capacitación, asistencia técnica y financiamiento para mejorar su productividad según el modelo asociativo inclusivo con enfoque de derechos humanos."/>
    <x v="3"/>
    <s v=" 2017: No disponible"/>
    <x v="3"/>
    <s v="INAMU: 1.160 FODESAF – Programa Autonomía Económica de las Mujeres código de programa T-03"/>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17"/>
    <s v="GP"/>
    <x v="2"/>
    <x v="2"/>
    <x v="6"/>
    <s v="Transversalizar los enfoques de derechos humanos, interseccionalidad y género entre otros, que mejoren la calidad de los servicios que reciben las mujeres"/>
    <s v="P_8"/>
    <x v="7"/>
    <x v="7"/>
    <x v="4"/>
    <n v="0"/>
    <x v="175"/>
    <s v="CENTRAL"/>
    <s v="MONTES DE OCA"/>
    <s v="G_15"/>
    <x v="14"/>
    <n v="50"/>
    <s v="Enero-Marzo"/>
    <s v="ABRIL-JUNIO"/>
    <d v="2021-08-01T00:00:00"/>
    <s v="N/A"/>
    <s v="R_P8"/>
    <s v="1_Necesidad de articulación en cualquier proceso de capacitación."/>
    <s v="4 Cortes eléctricos o fallas informáticas que interrumpan la generación, captura, procesamiento y transmición de la comunicación e información"/>
    <s v="Mantener una constante comunicación con los Departamentos y la DT para cumplir con los compromisos del curso virtual."/>
    <s v="Ester Serrano, María Ester Vargas, Saskia Salas, Yensy Herrera, Eugenia Salazar, Kattia Solís, María Picado"/>
    <s v="Incidencia, alianzas y construcción de capacidades en políticas públicas y en el sector empresario"/>
    <s v="IE"/>
    <s v="Un día hábil mensual "/>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17"/>
    <s v="GP"/>
    <x v="2"/>
    <x v="2"/>
    <x v="7"/>
    <s v="Implementar las estrategias para la incidencia política, en el sector privado y sociedad civil, para la igualdad efectiva y la prevención de la violencia contra las mujeres"/>
    <s v="P_10"/>
    <x v="9"/>
    <x v="9"/>
    <x v="1"/>
    <n v="0"/>
    <x v="265"/>
    <s v="CENTRAL"/>
    <s v="MONTES DE OCA"/>
    <s v="G_20"/>
    <x v="17"/>
    <n v="1"/>
    <s v="Inicia en febrero"/>
    <s v="N/A"/>
    <s v="N/A"/>
    <s v="fianliza diciemnre"/>
    <s v="R_P10"/>
    <s v="2_Resistencia político-técnica y barreras (desconocimiento, desarticulación) de las jerarquías instucionales que dificultan/limitan el  abordaje hacia el cierre de brechas de género. "/>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_x000a_Riesgo por desastre: atención a las indicaciones de la CNE e instituciones competentes."/>
    <s v="ALEJANDRA ROJAS, MARIA PICADO"/>
    <s v="Incidencia, alianzas y construcción de capacidades en políticas públicas y en el sector empresario"/>
    <s v="IE"/>
    <n v="30"/>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17"/>
    <s v="GP"/>
    <x v="2"/>
    <x v="2"/>
    <x v="6"/>
    <s v="Transversalizar los enfoques de derechos humanos, interseccionalidad y género entre otros, que mejoren la calidad de los servicios que reciben las mujeres"/>
    <s v="P_8"/>
    <x v="6"/>
    <x v="6"/>
    <x v="0"/>
    <n v="0"/>
    <x v="266"/>
    <s v="Brunca"/>
    <s v="TODOS LOS CANTONES"/>
    <s v="G_14"/>
    <x v="71"/>
    <s v="IDEM"/>
    <s v="N/A"/>
    <s v="N/A"/>
    <s v="Inicia en julio"/>
    <s v="fianliza diciemnre"/>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_x000a_Riesgo por desastre: atención a las indicaciones de la CNE e instituciones competentes."/>
    <s v="ALEJANDRA ROJAS, MARIA PICADO"/>
    <s v="Incidencia, alianzas y construcción de capacidades en políticas públicas y en el sector empresario"/>
    <s v="IE"/>
    <n v="30"/>
    <s v="Servicios de contratación para la evaluación del modelo de Ventanilla Única para la Regional Brunca con el MEIC."/>
    <n v="0"/>
    <n v="4000000"/>
    <s v="10404"/>
    <s v="Servicios en ciencias económicas y sociales"/>
    <x v="0"/>
    <m/>
    <n v="2021"/>
    <x v="5"/>
    <m/>
    <s v="Para la contratación de los servicios para la evaluación del modelo de Ventanilla Única para la Regional Brunca con el MEIC."/>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17"/>
    <s v="GP"/>
    <x v="2"/>
    <x v="2"/>
    <x v="6"/>
    <s v="Transversalizar los enfoques de derechos humanos, interseccionalidad y género entre otros, que mejoren la calidad de los servicios que reciben las mujeres"/>
    <s v="P_8"/>
    <x v="6"/>
    <x v="6"/>
    <x v="0"/>
    <n v="0"/>
    <x v="267"/>
    <s v="CENTRAL"/>
    <s v="MONTES DE OCA"/>
    <s v="G_14"/>
    <x v="13"/>
    <s v="IDEM"/>
    <s v="inicia en marzo"/>
    <s v="N/A"/>
    <s v="Finaliza en setiembre"/>
    <s v="N/A"/>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por desastre: atención a las indicaciones de la CNE e instituciones competentes._x000a_Riesgo operativo: Involucrar nivel polìtico. Hacer porductos facilmente comunicables sobre el Estudio del Saario."/>
    <s v="ANA ROJAS, MARIA PICADO"/>
    <s v="Incidencia, alianzas y construcción de capacidades en políticas públicas y en el sector empresario"/>
    <s v="IE"/>
    <n v="7"/>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17"/>
    <s v="GP"/>
    <x v="2"/>
    <x v="2"/>
    <x v="6"/>
    <s v="Transversalizar los enfoques de derechos humanos, interseccionalidad y género entre otros, que mejoren la calidad de los servicios que reciben las mujeres"/>
    <s v="P_8"/>
    <x v="6"/>
    <x v="6"/>
    <x v="0"/>
    <n v="1"/>
    <x v="268"/>
    <s v="CENTRAL"/>
    <s v="MONTES DE OCA"/>
    <s v="G_14"/>
    <x v="13"/>
    <s v="IDEM"/>
    <s v="Inicia en enero"/>
    <s v="Finaliza en mayo"/>
    <s v="N/A"/>
    <s v="N/A"/>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_x000a_Riesgo por desastre: atención a las indicaciones de la CNE e instituciones competentes."/>
    <s v="ANDREA MILLA, MARIA PICADO"/>
    <s v="Incidencia, alianzas y construcción de capacidades en políticas públicas y en el sector empresario"/>
    <s v="IE"/>
    <n v="5"/>
    <s v="Diagramación del documento"/>
    <s v="Presupuesto consolidado en la DT"/>
    <n v="0"/>
    <s v="10303"/>
    <s v="Impresión, encuadernación y otros"/>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17"/>
    <s v="GP"/>
    <x v="2"/>
    <x v="2"/>
    <x v="6"/>
    <s v="Transversalizar los enfoques de derechos humanos, interseccionalidad y género entre otros, que mejoren la calidad de los servicios que reciben las mujeres"/>
    <s v="P_8"/>
    <x v="6"/>
    <x v="6"/>
    <x v="0"/>
    <n v="0"/>
    <x v="269"/>
    <s v="CENTRAL"/>
    <s v="MONTES DE OCA"/>
    <s v="G_14"/>
    <x v="13"/>
    <s v="IDEM"/>
    <s v="N/A"/>
    <s v="Inicia en mayo"/>
    <s v="N/A"/>
    <s v="Finaliza en diciembre"/>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 Involucrar a nivel polìtico_x000a__x000a_Riesgo por desastre: atención a las indicaciones de la CNE e instituciones competentes."/>
    <s v="ANDREA MILLA, MARIA PICADO"/>
    <s v="Incidencia, alianzas y construcción de capacidades en políticas públicas y en el sector empresario"/>
    <s v="IE"/>
    <n v="10"/>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17"/>
    <s v="GP"/>
    <x v="2"/>
    <x v="2"/>
    <x v="6"/>
    <s v="Transversalizar los enfoques de derechos humanos, interseccionalidad y género entre otros, que mejoren la calidad de los servicios que reciben las mujeres"/>
    <s v="P_8"/>
    <x v="6"/>
    <x v="6"/>
    <x v="0"/>
    <n v="1"/>
    <x v="270"/>
    <s v="CENTRAL"/>
    <s v="MONTES DE OCA"/>
    <s v="G_14"/>
    <x v="13"/>
    <s v="IDEM"/>
    <s v="N/A"/>
    <s v="N/A"/>
    <s v="N/A"/>
    <s v="noviembre"/>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_x000a_Riesgo por desastre: atención a las indicaciones de la CNE e instituciones competentes."/>
    <s v="ALEJANDRA ROJAS, MARIA PICADO"/>
    <s v="Incidencia, alianzas y construcción de capacidades en políticas públicas y en el sector empresario"/>
    <s v="IE"/>
    <n v="20"/>
    <s v="Servicios para capacitación"/>
    <n v="0"/>
    <n v="1000000"/>
    <s v="10701"/>
    <s v="Actividades de capacitación"/>
    <x v="0"/>
    <m/>
    <n v="2021"/>
    <x v="17"/>
    <m/>
    <s v="Para cubrir los gastos vinculados con los procesos de capacitación en las diversas temáticas de interés para el INAMU, así como en la difusión de los derechos de las mujeres. Se incluyen los gastos inherentes a estos procesos tales como útiles, materiales, suministros, alimentación y las cuotas solicitadas por los dueños de locales por el uso de instalaciones para llevar la actividad."/>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17"/>
    <s v="GP"/>
    <x v="2"/>
    <x v="2"/>
    <x v="6"/>
    <s v="Transversalizar los enfoques de derechos humanos, interseccionalidad y género entre otros, que mejoren la calidad de los servicios que reciben las mujeres"/>
    <s v="P_8"/>
    <x v="6"/>
    <x v="6"/>
    <x v="0"/>
    <s v="IDEM"/>
    <x v="270"/>
    <s v="CENTRAL"/>
    <s v="MONTES DE OCA"/>
    <s v="G_14"/>
    <x v="13"/>
    <s v="IDEM"/>
    <s v="N/A"/>
    <s v="N/A"/>
    <s v="N/A"/>
    <s v="noviembre"/>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_x000a_Riesgo por desastre: atención a las indicaciones de la CNE e instituciones competentes."/>
    <s v="ALEJANDRA ROJAS, MARIA PICADO"/>
    <s v="Incidencia, alianzas y construcción de capacidades en políticas públicas y en el sector empresario"/>
    <s v="IE"/>
    <n v="20"/>
    <s v="aluiler de mobilliario, toldos, etc, para actividad"/>
    <s v="Consolidado en la DT"/>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17"/>
    <s v="GP"/>
    <x v="2"/>
    <x v="2"/>
    <x v="6"/>
    <s v="Transversalizar los enfoques de derechos humanos, interseccionalidad y género entre otros, que mejoren la calidad de los servicios que reciben las mujeres"/>
    <s v="P_8"/>
    <x v="6"/>
    <x v="6"/>
    <x v="0"/>
    <n v="1"/>
    <x v="271"/>
    <s v="CENTRAL"/>
    <s v="MONTES DE OCA"/>
    <s v="G_14"/>
    <x v="13"/>
    <s v="IDEM"/>
    <s v="inicia marzo"/>
    <s v="N/A"/>
    <s v="finaliza setiembre"/>
    <s v="N/A"/>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Riesgo por desastre: atención a las indicaciones de la CNE e instituciones competentes."/>
    <s v="ANA ROJAS, MARIA PICADO"/>
    <s v="Incidencia, alianzas y construcción de capacidades en políticas públicas y en el sector empresario"/>
    <s v="IE"/>
    <n v="10"/>
    <s v="Diagramación e impresiòn del documento"/>
    <s v="Presupuesto consolidado en la DT"/>
    <n v="0"/>
    <s v="10303"/>
    <s v="Impresión, encuadernación y otros"/>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17"/>
    <s v="GP"/>
    <x v="2"/>
    <x v="2"/>
    <x v="6"/>
    <s v="Transversalizar los enfoques de derechos humanos, interseccionalidad y género entre otros, que mejoren la calidad de los servicios que reciben las mujeres"/>
    <s v="P_8"/>
    <x v="6"/>
    <x v="6"/>
    <x v="0"/>
    <n v="0"/>
    <x v="272"/>
    <s v="CENTRAL"/>
    <s v="MONTES DE OCA"/>
    <s v="G_14"/>
    <x v="13"/>
    <s v="IDEM"/>
    <s v="inicia marzo"/>
    <s v="Finaliza en mayo"/>
    <s v="N/A"/>
    <s v="N/A"/>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Riesgo por desastre: atención a las indicaciones de la CNE e instituciones competentes."/>
    <s v="ANA ROJAS, MARIA PICADO"/>
    <s v="Incidencia, alianzas y construcción de capacidades en políticas públicas y en el sector empresario"/>
    <s v="IE"/>
    <n v="10"/>
    <s v="Diagramacióne impresiòn del documento"/>
    <s v="Presupuesto consolidado en la DT"/>
    <n v="0"/>
    <s v="10303"/>
    <s v="Impresión, encuadernación y otros"/>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17"/>
    <s v="GP"/>
    <x v="2"/>
    <x v="2"/>
    <x v="6"/>
    <s v="Transversalizar los enfoques de derechos humanos, interseccionalidad y género entre otros, que mejoren la calidad de los servicios que reciben las mujeres"/>
    <s v="P_8"/>
    <x v="6"/>
    <x v="6"/>
    <x v="0"/>
    <n v="0"/>
    <x v="273"/>
    <s v="CENTRAL"/>
    <s v="MONTES DE OCA"/>
    <s v="G_14"/>
    <x v="13"/>
    <s v="IDEM"/>
    <s v="inicia febrero"/>
    <s v="finaliza en junio"/>
    <s v="N/A"/>
    <s v="N/A"/>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Riesgo por desastre: atención a las indicaciones de la CNE e instituciones competentes."/>
    <s v="ANA ROJAS, MARIA PICADO"/>
    <s v="Incidencia, alianzas y construcción de capacidades en políticas públicas y en el sector empresario"/>
    <s v="IE"/>
    <n v="5"/>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17"/>
    <s v="GP"/>
    <x v="2"/>
    <x v="2"/>
    <x v="6"/>
    <s v="Transversalizar los enfoques de derechos humanos, interseccionalidad y género entre otros, que mejoren la calidad de los servicios que reciben las mujeres"/>
    <s v="P_8"/>
    <x v="6"/>
    <x v="6"/>
    <x v="0"/>
    <n v="0"/>
    <x v="274"/>
    <s v="CENTRAL"/>
    <s v="MONTES DE OCA"/>
    <s v="G_14"/>
    <x v="13"/>
    <s v="IDEM"/>
    <s v="N/A"/>
    <s v="inicia en abril"/>
    <s v="finaliza en agosto"/>
    <s v="N/A"/>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Riesgo por desastre: atención a las indicaciones de la CNE e instituciones competentes."/>
    <s v="ANA ROJAS, MARIA PICADO"/>
    <s v="Incidencia, alianzas y construcción de capacidades en políticas públicas y en el sector empresario"/>
    <s v="IE"/>
    <n v="12"/>
    <s v="Diagramación del documento"/>
    <s v="Presupuesto consolidado en la DT"/>
    <n v="0"/>
    <s v="10303"/>
    <s v="Impresión, encuadernación y otros"/>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17"/>
    <s v="GP"/>
    <x v="2"/>
    <x v="2"/>
    <x v="6"/>
    <s v="Transversalizar los enfoques de derechos humanos, interseccionalidad y género entre otros, que mejoren la calidad de los servicios que reciben las mujeres"/>
    <s v="P_8"/>
    <x v="6"/>
    <x v="6"/>
    <x v="0"/>
    <n v="0"/>
    <x v="275"/>
    <s v="CENTRAL"/>
    <s v="MONTES DE OCA"/>
    <s v="G_14"/>
    <x v="13"/>
    <s v="IDEM"/>
    <s v="Inicia en enero"/>
    <s v="N/A"/>
    <s v="N/A"/>
    <s v="Finaliza en diciembre"/>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_x000a_Riesgo por desastre: atención a las indicaciones de la CNE e instituciones competentes."/>
    <s v="ANDREA MILLA, MARIA PICADO"/>
    <s v="Incidencia, alianzas y construcción de capacidades en políticas públicas y en el sector empresario"/>
    <s v="IE"/>
    <n v="7"/>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17"/>
    <s v="GP"/>
    <x v="2"/>
    <x v="2"/>
    <x v="6"/>
    <s v="Transversalizar los enfoques de derechos humanos, interseccionalidad y género entre otros, que mejoren la calidad de los servicios que reciben las mujeres"/>
    <s v="P_8"/>
    <x v="6"/>
    <x v="6"/>
    <x v="0"/>
    <n v="2"/>
    <x v="276"/>
    <s v="CENTRAL"/>
    <s v="MONTES DE OCA"/>
    <s v="G_14"/>
    <x v="13"/>
    <s v="IDEM"/>
    <s v="Inicia en febrero"/>
    <s v="N/A"/>
    <s v="N/A"/>
    <s v="finaliza diciembre"/>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_x000a_Riesgo por desastre: atención a las indicaciones de la CNE e instituciones competentes."/>
    <s v="ALEJANDRA ROJAS, MARIA PICADO, ClARISSA BADILLA, MARIA ESTER VARGAS"/>
    <s v="Incidencia, alianzas y construcción de capacidades en políticas públicas y en el sector empresario"/>
    <s v="IE"/>
    <n v="80"/>
    <s v="Viáticos para superviciòn de sesiones"/>
    <n v="0"/>
    <n v="200000"/>
    <s v="10502"/>
    <s v="Viáticos dentro del país"/>
    <x v="0"/>
    <m/>
    <n v="2021"/>
    <x v="59"/>
    <m/>
    <s v="Para cubrir gastos de hospedaje, alimentación y otros gastos menores a personas funcionarias y personas ajenas de la institución, participantes de las actividades convocadas por el INAMU.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17"/>
    <s v="GP"/>
    <x v="2"/>
    <x v="2"/>
    <x v="6"/>
    <s v="Transversalizar los enfoques de derechos humanos, interseccionalidad y género entre otros, que mejoren la calidad de los servicios que reciben las mujeres"/>
    <s v="P_8"/>
    <x v="6"/>
    <x v="6"/>
    <x v="0"/>
    <n v="0"/>
    <x v="277"/>
    <s v="CENTRAL"/>
    <s v="MONTES DE OCA"/>
    <s v="G_14"/>
    <x v="13"/>
    <s v="IDEM"/>
    <s v="inicia en marzo"/>
    <s v="N/A"/>
    <s v="N/A"/>
    <s v="finaliza diciembre"/>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_x000a_Riesgo por desastre: atención a las indicaciones de la CNE e instituciones competentes."/>
    <s v="ALEJANDRA ROJAS, MARIA PICADO"/>
    <s v="Incidencia, alianzas y construcción de capacidades en políticas públicas y en el sector empresario"/>
    <s v="IE"/>
    <n v="65"/>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17"/>
    <s v="GP"/>
    <x v="2"/>
    <x v="2"/>
    <x v="6"/>
    <s v="Transversalizar los enfoques de derechos humanos, interseccionalidad y género entre otros, que mejoren la calidad de los servicios que reciben las mujeres"/>
    <s v="P_8"/>
    <x v="6"/>
    <x v="6"/>
    <x v="0"/>
    <n v="2"/>
    <x v="278"/>
    <s v="CENTRAL"/>
    <s v="MONTES DE OCA"/>
    <s v="G_14"/>
    <x v="13"/>
    <s v="IDEM"/>
    <s v="inicia enero "/>
    <s v="N/A"/>
    <s v="N/A"/>
    <s v="finaliza diciembre"/>
    <s v="R_P8"/>
    <s v="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
    <s v="ANA ROJAS, MARIA PICADO"/>
    <s v="Incidencia, alianzas y construcción de capacidades en políticas públicas y en el sector empresario"/>
    <s v="IE"/>
    <n v="20"/>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1"/>
    <x v="1"/>
    <s v="pendiente"/>
    <x v="17"/>
    <s v="GP"/>
    <x v="2"/>
    <x v="2"/>
    <x v="6"/>
    <s v="Transversalizar los enfoques de derechos humanos, interseccionalidad y género entre otros, que mejoren la calidad de los servicios que reciben las mujeres"/>
    <s v="P_8"/>
    <x v="17"/>
    <x v="17"/>
    <x v="1"/>
    <n v="0"/>
    <x v="279"/>
    <s v="CENTRAL"/>
    <s v="MONTES DE OCA"/>
    <s v="G_26"/>
    <x v="46"/>
    <n v="1"/>
    <s v="Inicia en enero"/>
    <s v="N/A"/>
    <s v="N/A"/>
    <s v="Finaliza en diciembre"/>
    <s v="R_P10"/>
    <s v="2_Resistencia político-técnica y barreras (desconocimiento, desarticulación) de las jerarquías instucionales que dificultan/limitan el  abordaje hacia el cierre de brechas de género. "/>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FALTA"/>
    <s v="ANDREA MILLA, MARIA PICADO"/>
    <s v="Incidencia, alianzas y construcción de capacidades en políticas públicas y en el sector empresario"/>
    <s v="IE"/>
    <n v="10"/>
    <s v="No se requiere"/>
    <n v="0"/>
    <n v="0"/>
    <m/>
    <e v="#N/A"/>
    <x v="0"/>
    <m/>
    <n v="2021"/>
    <x v="0"/>
    <m/>
    <m/>
  </r>
  <r>
    <s v="Programa de Economía Social Solidaria (ESS)"/>
    <s v="Fortalecer las organizaciones de la Economía Social Solidaria mediante capacitación, asistencia técnica y financiamiento para mejorar su productividad según el modelo asociativo inclusivo con enfoque de derechos humanos."/>
    <x v="3"/>
    <s v=" 2017: No disponible"/>
    <x v="3"/>
    <s v="INAMU: 1.160 FODESAF – Programa Autonomía Económica de las Mujeres código de programa T-03"/>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1"/>
    <x v="1"/>
    <s v="pendiente"/>
    <x v="17"/>
    <s v="GP"/>
    <x v="2"/>
    <x v="2"/>
    <x v="6"/>
    <s v="Transversalizar los enfoques de derechos humanos, interseccionalidad y género entre otros, que mejoren la calidad de los servicios que reciben las mujeres"/>
    <s v="P_8"/>
    <x v="7"/>
    <x v="7"/>
    <x v="0"/>
    <n v="0"/>
    <x v="280"/>
    <s v="CENTRAL"/>
    <s v="MONTES DE OCA"/>
    <s v="G_15"/>
    <x v="14"/>
    <s v="IDEM"/>
    <s v="Inicia en enero"/>
    <s v="N/A"/>
    <s v="N/A"/>
    <s v="Finaliza en diciembre"/>
    <s v="R_P10"/>
    <s v="2_Resistencia político-técnica y barreras (desconocimiento, desarticulación) de las jerarquías instucionales que dificultan/limitan el  abordaje hacia el cierre de brechas de género. "/>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Especialmente Unidad ded Informàtica. Para que lleve proceso de inclusiòn el PETI_x000a__x000a_Riesgo por desastre: atención a las indicaciones de la CNE e instituciones competentes."/>
    <s v="ANDREA MILLA, MARIA PICADO, DIANA FUSTER, YENSY HERRERA"/>
    <s v="Incidencia, alianzas y construcción de capacidades en políticas públicas y en el sector empresario"/>
    <s v="IE"/>
    <n v="22"/>
    <s v="recursos para el montaje de curso en formato on line( Curso autoaplicable 6 modulos con mini evaluaciones)"/>
    <n v="0"/>
    <n v="0"/>
    <s v="10701"/>
    <s v="Actividades de capacitación"/>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1"/>
    <x v="1"/>
    <s v="pendiente"/>
    <x v="17"/>
    <s v="GP"/>
    <x v="1"/>
    <x v="1"/>
    <x v="5"/>
    <s v="Generar conocimiento especializado en género y derechos humanos como un servicio que contribuya con los procesos que buscan la conformación de una sociedad más justa e igualitaria"/>
    <s v="P_7"/>
    <x v="11"/>
    <x v="11"/>
    <x v="46"/>
    <n v="0"/>
    <x v="281"/>
    <s v="CENTRAL"/>
    <s v="MONTES DE OCA"/>
    <s v="G_8"/>
    <x v="72"/>
    <n v="4"/>
    <s v="Inicia en enero"/>
    <s v="N/A"/>
    <s v="N/A"/>
    <s v="Finaliza en diciembre"/>
    <s v="R_P10"/>
    <s v="2_Resistencia político-técnica y barreras (desconocimiento, desarticulación) de las jerarquías instucionales que dificultan/limitan el  abordaje hacia el cierre de brechas de género. "/>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 Coordinaciòn con Unidad de Informatica para incorporar en PETI_x000a__x000a_Riesgo por desastre: atención a las indicaciones de la CNE e instituciones competentes."/>
    <s v="ANDREA MILLA, MARIA PICADO"/>
    <s v="Incidencia, alianzas y construcción de capacidades en políticas públicas y en el sector empresario"/>
    <s v="IE"/>
    <n v="25"/>
    <s v="recursos para el montaje de curso en formato on line( Curso autoaplicable "/>
    <n v="0"/>
    <n v="6000000"/>
    <s v="10701"/>
    <s v="Actividades de capacitación"/>
    <x v="0"/>
    <m/>
    <n v="2021"/>
    <x v="25"/>
    <m/>
    <s v="Para cubrir los gastos vinculados con los procesos de capacitación en las diversas temáticas de interés para el INAMU, así como en la difusión de los derechos de las mujeres. Se incluyen los gastos inherentes a estos procesos tales como útiles, materiales, suministros, alimentación y las cuotas solicitadas por los dueños de locales por el uso de instalaciones para llevar la actividad."/>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1"/>
    <x v="1"/>
    <s v="pendiente"/>
    <x v="17"/>
    <s v="GP"/>
    <x v="2"/>
    <x v="2"/>
    <x v="7"/>
    <s v="Implementar las estrategias para la incidencia política, en el sector privado y sociedad civil, para la igualdad efectiva y la prevención de la violencia contra las mujeres"/>
    <s v="P_10"/>
    <x v="18"/>
    <x v="18"/>
    <x v="47"/>
    <n v="296"/>
    <x v="282"/>
    <s v="CENTRAL"/>
    <s v="MONTES DE OCA"/>
    <s v="G_19"/>
    <x v="1"/>
    <n v="25"/>
    <s v="Inicia en enero"/>
    <s v="N/A"/>
    <s v="N/A"/>
    <s v="Finaliza en diciembre"/>
    <s v="R_P10"/>
    <s v="2_Resistencia político-técnica y barreras (desconocimiento, desarticulación) de las jerarquías instucionales que dificultan/limitan el  abordaje hacia el cierre de brechas de género. "/>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_x000a_Riesgo por desastre: atención a las indicaciones de la CNE e instituciones competentes."/>
    <s v="ANDREA MILLA, MARIA PICADO"/>
    <s v="Incidencia, alianzas y construcción de capacidades en políticas públicas y en el sector empresario"/>
    <s v="IE"/>
    <n v="20"/>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1"/>
    <x v="1"/>
    <s v="pendiente"/>
    <x v="17"/>
    <s v="GP"/>
    <x v="2"/>
    <x v="2"/>
    <x v="7"/>
    <s v="Implementar las estrategias para la incidencia política, en el sector privado y sociedad civil, para la igualdad efectiva y la prevención de la violencia contra las mujeres"/>
    <s v="P_10"/>
    <x v="18"/>
    <x v="18"/>
    <x v="0"/>
    <s v="IDEM"/>
    <x v="283"/>
    <s v="CENTRAL"/>
    <s v="MONTES DE OCA"/>
    <s v="G_19"/>
    <x v="73"/>
    <n v="5"/>
    <s v="Inicia en enero"/>
    <s v="N/A"/>
    <s v="N/A"/>
    <s v="Finaliza en diciembre"/>
    <s v="R_P10"/>
    <s v="2_Resistencia político-técnica y barreras (desconocimiento, desarticulación) de las jerarquías instucionales que dificultan/limitan el  abordaje hacia el cierre de brechas de género. "/>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por desastre: atención a las indicaciones de la CNE e instituciones competentes."/>
    <s v="ANDREA MILLA, MARIA PICADO,UR, AVIO, CEAMS"/>
    <s v="Incidencia, alianzas y construcción de capacidades en políticas públicas y en el sector empresario"/>
    <s v="IE"/>
    <n v="20"/>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1"/>
    <x v="1"/>
    <s v="pendiente"/>
    <x v="17"/>
    <s v="GP"/>
    <x v="2"/>
    <x v="2"/>
    <x v="6"/>
    <s v="Transversalizar los enfoques de derechos humanos, interseccionalidad y género entre otros, que mejoren la calidad de los servicios que reciben las mujeres"/>
    <s v="P_8"/>
    <x v="17"/>
    <x v="17"/>
    <x v="1"/>
    <n v="0"/>
    <x v="284"/>
    <s v="CENTRAL"/>
    <s v="MONTES DE OCA"/>
    <s v="G_26"/>
    <x v="46"/>
    <n v="1"/>
    <s v="Inicia en enero"/>
    <s v="N/A"/>
    <s v="Finaliza en julio"/>
    <s v="N/A"/>
    <s v="R_P10"/>
    <s v="2_Resistencia político-técnica y barreras (desconocimiento, desarticulación) de las jerarquías instucionales que dificultan/limitan el  abordaje hacia el cierre de brechas de género. "/>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_x000a_Riesgo por desastre: atención a las indicaciones de la CNE e instituciones competentes."/>
    <s v="ANDREA MILLA, MARIA PICADO"/>
    <s v="Incidencia, alianzas y construcción de capacidades en políticas públicas y en el sector empresario"/>
    <s v="IE"/>
    <n v="15"/>
    <s v="Diagramación del documento"/>
    <s v="Presupuesto consolidado en la DT"/>
    <n v="0"/>
    <s v="10303"/>
    <s v="Impresión, encuadernación y otros"/>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1"/>
    <x v="1"/>
    <s v="pendiente"/>
    <x v="17"/>
    <s v="GP"/>
    <x v="2"/>
    <x v="2"/>
    <x v="7"/>
    <s v="Implementar las estrategias para la incidencia política, en el sector privado y sociedad civil, para la igualdad efectiva y la prevención de la violencia contra las mujeres"/>
    <s v="P_10"/>
    <x v="18"/>
    <x v="18"/>
    <x v="0"/>
    <n v="1"/>
    <x v="285"/>
    <s v="CENTRAL"/>
    <s v="MONTES DE OCA"/>
    <s v="G_19"/>
    <x v="47"/>
    <s v="presentacion realizada"/>
    <s v="Inicia en enero"/>
    <s v="N/A"/>
    <s v="Finaliza en julio"/>
    <s v="N/A"/>
    <s v="R_P10"/>
    <s v="2_Resistencia político-técnica y barreras (desconocimiento, desarticulación) de las jerarquías instucionales que dificultan/limitan el  abordaje hacia el cierre de brechas de género. "/>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_x000a_Riesgo por desastre: atención a las indicaciones de la CNE e instituciones competentes."/>
    <s v="ANDREA MILLA, MARIA PICADO"/>
    <s v="Incidencia, alianzas y construcción de capacidades en políticas públicas y en el sector empresario"/>
    <s v="IE"/>
    <n v="3"/>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1"/>
    <x v="1"/>
    <s v="pendiente"/>
    <x v="17"/>
    <s v="GP"/>
    <x v="2"/>
    <x v="2"/>
    <x v="7"/>
    <s v="Implementar las estrategias para la incidencia política, en el sector privado y sociedad civil, para la igualdad efectiva y la prevención de la violencia contra las mujeres"/>
    <s v="P_10"/>
    <x v="18"/>
    <x v="18"/>
    <x v="0"/>
    <n v="296"/>
    <x v="286"/>
    <s v="CENTRAL"/>
    <s v="MONTES DE OCA"/>
    <s v="G_19"/>
    <x v="47"/>
    <n v="50"/>
    <s v="Inicia en enero"/>
    <s v="N/A"/>
    <s v="N/A"/>
    <s v="Finaliza en diciembre"/>
    <s v="R_P10"/>
    <s v="2_Resistencia político-técnica y barreras (desconocimiento, desarticulación) de las jerarquías instucionales que dificultan/limitan el  abordaje hacia el cierre de brechas de género. "/>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Coordianciòn departamentos respectivos del INAMU_x000a__x000a__x000a_Riesgo por desastre: atención a las indicaciones de la CNE e instituciones competentes."/>
    <s v="ANDREA MILLA, MARIA PICADO, KATTIA SOLIS, MARIA ESTER SERRANO, ERICKA ROJAS. EUGENIA SALAZAR"/>
    <s v="Incidencia, alianzas y construcción de capacidades en políticas públicas y en el sector empresario"/>
    <s v="IE"/>
    <n v="15"/>
    <s v="No se requiere"/>
    <n v="0"/>
    <n v="0"/>
    <m/>
    <e v="#N/A"/>
    <x v="0"/>
    <m/>
    <n v="2021"/>
    <x v="0"/>
    <s v="UPI: SON LAS MISMAS 50 EMPRESAS QUE VAN A TODAS LAS ACTIVIDADES? O SON 200 EN TOTAL?"/>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1"/>
    <x v="1"/>
    <s v="pendiente"/>
    <x v="17"/>
    <s v="GP"/>
    <x v="2"/>
    <x v="2"/>
    <x v="7"/>
    <s v="Implementar las estrategias para la incidencia política, en el sector privado y sociedad civil, para la igualdad efectiva y la prevención de la violencia contra las mujeres"/>
    <s v="P_10"/>
    <x v="18"/>
    <x v="18"/>
    <x v="0"/>
    <s v="IDEM"/>
    <x v="287"/>
    <s v="CENTRAL"/>
    <s v="MONTES DE OCA"/>
    <s v="G_19"/>
    <x v="73"/>
    <n v="21"/>
    <s v="N/A"/>
    <s v="Inicia en mayo"/>
    <s v="N/A"/>
    <s v="Finaliza en diciembre"/>
    <s v="R_P10"/>
    <s v="2_Resistencia político-técnica y barreras (desconocimiento, desarticulación) de las jerarquías instucionales que dificultan/limitan el  abordaje hacia el cierre de brechas de género. "/>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_x000a_Riesgo por desastre: atención a las indicaciones de la CNE e instituciones competentes."/>
    <s v="ANDREA MILLA, MARIA PICADO"/>
    <s v="Incidencia, alianzas y construcción de capacidades en políticas públicas y en el sector empresario"/>
    <s v="IE"/>
    <n v="3"/>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1"/>
    <x v="1"/>
    <s v="pendiente"/>
    <x v="17"/>
    <s v="GP"/>
    <x v="2"/>
    <x v="2"/>
    <x v="7"/>
    <s v="Implementar las estrategias para la incidencia política, en el sector privado y sociedad civil, para la igualdad efectiva y la prevención de la violencia contra las mujeres"/>
    <s v="P_10"/>
    <x v="18"/>
    <x v="18"/>
    <x v="0"/>
    <n v="0"/>
    <x v="288"/>
    <s v="CENTRAL"/>
    <s v="MONTES DE OCA"/>
    <s v="G_19"/>
    <x v="47"/>
    <s v="IDEM"/>
    <s v="Inicia en enero"/>
    <s v="N/A"/>
    <s v="N/A"/>
    <s v="Finaliza en diciembre"/>
    <s v="R_P10"/>
    <s v="2_Resistencia político-técnica y barreras (desconocimiento, desarticulación) de las jerarquías instucionales que dificultan/limitan el  abordaje hacia el cierre de brechas de género. "/>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_x000a_Riesgo por desastre: atención a las indicaciones de la CNE e instituciones competentes."/>
    <s v="ANDREA MILLA, MARIA PICADO"/>
    <s v="Incidencia, alianzas y construcción de capacidades en políticas públicas y en el sector empresario"/>
    <s v="IE"/>
    <n v="3"/>
    <s v="No se requiere"/>
    <n v="0"/>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1"/>
    <x v="1"/>
    <s v="pendiente"/>
    <x v="17"/>
    <s v="GP"/>
    <x v="1"/>
    <x v="1"/>
    <x v="5"/>
    <s v="Generar conocimiento especializado en género y derechos humanos como un servicio que contribuya con los procesos que buscan la conformación de una sociedad más justa e igualitaria"/>
    <s v="P_7"/>
    <x v="16"/>
    <x v="16"/>
    <x v="0"/>
    <n v="0"/>
    <x v="289"/>
    <s v="CENTRAL"/>
    <s v="MONTES DE OCA"/>
    <s v="G_8"/>
    <x v="45"/>
    <s v="IDEM"/>
    <s v="Inicia en enero"/>
    <s v="N/A"/>
    <s v="N/A"/>
    <s v="Finaliza en diciembre"/>
    <s v="R_P10"/>
    <s v="2_Resistencia político-técnica y barreras (desconocimiento, desarticulación) de las jerarquías instucionales que dificultan/limitan el  abordaje hacia el cierre de brechas de género. "/>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_x000a_Riesgo por desastre: atención a las indicaciones de la CNE e instituciones competentes."/>
    <s v="ANDREA MILLA, MARIA PICADO"/>
    <s v="Incidencia, alianzas y construcción de capacidades en políticas públicas y en el sector empresario"/>
    <s v="IE"/>
    <n v="3"/>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1"/>
    <x v="1"/>
    <s v="pendiente"/>
    <x v="17"/>
    <s v="GP"/>
    <x v="2"/>
    <x v="2"/>
    <x v="8"/>
    <s v="Dirigir técnica e ideológicamente el que hacer de los departamentos ejecutores del programa 3"/>
    <s v="P_12"/>
    <x v="10"/>
    <x v="10"/>
    <x v="0"/>
    <n v="1"/>
    <x v="290"/>
    <s v="CENTRAL"/>
    <s v="MONTES DE OCA"/>
    <s v="G_24"/>
    <x v="74"/>
    <n v="1"/>
    <s v="Inicia en enero"/>
    <s v="N/A"/>
    <s v="Finaliza en julio"/>
    <s v="N/A"/>
    <s v="R_P10"/>
    <s v="2_Resistencia político-técnica y barreras (desconocimiento, desarticulación) de las jerarquías instucionales que dificultan/limitan el  abordaje hacia el cierre de brechas de género. "/>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_x000a_Riesgo por desastre: atención a las indicaciones de la CNE e instituciones competentes."/>
    <s v="ANDREA MILLA, MARIA PICADO"/>
    <s v="Incidencia, alianzas y construcción de capacidades en políticas públicas y en el sector empresario"/>
    <s v="IE"/>
    <n v="3"/>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1"/>
    <x v="1"/>
    <s v="pendiente"/>
    <x v="17"/>
    <s v="GP"/>
    <x v="2"/>
    <x v="2"/>
    <x v="6"/>
    <s v="Transversalizar los enfoques de derechos humanos, interseccionalidad y género entre otros, que mejoren la calidad de los servicios que reciben las mujeres"/>
    <s v="P_8"/>
    <x v="6"/>
    <x v="6"/>
    <x v="0"/>
    <n v="0"/>
    <x v="291"/>
    <s v="CENTRAL"/>
    <s v="MONTES DE OCA"/>
    <s v="G_14"/>
    <x v="13"/>
    <s v="IDEM"/>
    <s v="Inicia en enero"/>
    <s v="N/A"/>
    <s v="N/A"/>
    <s v="Finaliza en diciembre"/>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_x000a_Riesgo por desastre: atención a las indicaciones de la CNE e instituciones competentes."/>
    <s v="ANDREA MILLA, ANA ROJAS, MAUREN NAVARRO, MARIA PICADO."/>
    <s v="Incidencia, alianzas y construcción de capacidades en políticas públicas y en el sector empresario"/>
    <s v="IE"/>
    <n v="20"/>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13"/>
    <x v="13"/>
    <s v="FOMUJRES 2018"/>
    <x v="17"/>
    <s v="GP"/>
    <x v="2"/>
    <x v="2"/>
    <x v="7"/>
    <s v="Implementar las estrategias para la incidencia política, en el sector privado y sociedad civil, para la igualdad efectiva y la prevención de la violencia contra las mujeres"/>
    <s v="P_10"/>
    <x v="9"/>
    <x v="9"/>
    <x v="48"/>
    <n v="0"/>
    <x v="292"/>
    <s v="CENTRAL"/>
    <s v="MONTES DE OCA"/>
    <s v="G_20"/>
    <x v="17"/>
    <n v="3"/>
    <s v="inicia enero "/>
    <s v="N/A"/>
    <s v="N/A"/>
    <s v="finaliza diciembre"/>
    <s v="R_P8"/>
    <s v="2_Resistencia político-técnica y barreras (desconocimiento, desarticulación) de las jerarquías instucionales que dificultan/limitan el  abordaje hacia el cierre de brechas de género. "/>
    <s v="2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Involucrar nivel polìtico. Mapeo de actore efectuado. Involucrar mujeres de Barra de Colorado. Coordinaciòn Nacional, regional y local._x000a_Riesgo por desastre: atención a las indicaciones de la CNE e instituciones competentes."/>
    <s v="MAUREN NAVARRO, MARIA PICADO"/>
    <s v="Incidencia, alianzas y construcción de capacidades en políticas públicas y en el sector empresario"/>
    <s v="IE"/>
    <n v="30"/>
    <s v="Viáticos"/>
    <n v="0"/>
    <n v="200000"/>
    <s v="10502"/>
    <s v="Viáticos dentro del país"/>
    <x v="0"/>
    <m/>
    <n v="2021"/>
    <x v="59"/>
    <m/>
    <s v="Para cubrir gastos de hospedaje, alimentación y otros gastos menores a personas funcionarias y personas ajenas de la institución, participantes de las actividades convocadas por el INAMU. "/>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4"/>
    <x v="4"/>
    <m/>
    <x v="5"/>
    <x v="5"/>
    <m/>
    <x v="17"/>
    <s v="GP"/>
    <x v="0"/>
    <x v="0"/>
    <x v="0"/>
    <s v="Atender a las mujeres en su diversidad, desde las perspectivas social, legal, Psicológica y económica para la defensa de sus derechos así como de su integridad física, emocional, social y económica_x000a_"/>
    <s v="P_5"/>
    <x v="0"/>
    <x v="0"/>
    <x v="35"/>
    <n v="0"/>
    <x v="293"/>
    <s v="CENTRAL"/>
    <s v="MONTES DE OCA"/>
    <s v="G_11"/>
    <x v="12"/>
    <n v="108"/>
    <s v="enero"/>
    <s v="N/A"/>
    <s v="N/A"/>
    <s v="diciembre"/>
    <s v="R_P5"/>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Asosrìa constante con CIO_x000a_Riesgo por desastre: atención a las indicaciones de la CNE e instituciones competentes."/>
    <s v="ANDREA MILLA, MARIA PICADO"/>
    <s v="Incidencia, alianzas y construcción de capacidades en políticas públicas y en el sector empresario"/>
    <s v="IE"/>
    <n v="40"/>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17"/>
    <s v="GP"/>
    <x v="2"/>
    <x v="2"/>
    <x v="8"/>
    <s v="Dirigir técnica e ideológicamente el que hacer de los departamentos ejecutores del programa 3"/>
    <s v="P_12"/>
    <x v="10"/>
    <x v="10"/>
    <x v="0"/>
    <s v="IDEM"/>
    <x v="294"/>
    <s v="CENTRAL"/>
    <s v="MONTES DE OCA"/>
    <s v="G_24"/>
    <x v="19"/>
    <s v="IDEM"/>
    <s v="enero"/>
    <s v="N/A"/>
    <s v="N/A"/>
    <s v="diciembre"/>
    <s v="R_P2"/>
    <s v="4_El personal del INAMU no conoce o comprende el planteamiento de los planes estratégicos, tácticos y operativos"/>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ctuar guiados por lo establecido en PEI, PIEG , PLANOVI y Etretegias internas oficializadas y alos objetivos del departamento y la nosrmativa de control interno."/>
    <s v="MARIA PICADO"/>
    <s v="Incidencia, alianzas y construcción de capacidades en políticas públicas y en el sector empresario"/>
    <s v="IE"/>
    <n v="219"/>
    <s v="Viaticos  dentro del paìs para supervisar seguimiento de porcesos a nivel regional"/>
    <n v="0"/>
    <n v="200000"/>
    <s v="10502"/>
    <s v="Viáticos dentro del país"/>
    <x v="0"/>
    <m/>
    <n v="2021"/>
    <x v="59"/>
    <m/>
    <s v="Para cubrir gastos de hospedaje, alimentación y otros gastos menores a personas funcionarias y personas ajenas de la institución, participantes de las actividades convocadas por el INAMU.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17"/>
    <s v="GP"/>
    <x v="2"/>
    <x v="2"/>
    <x v="8"/>
    <s v="Dirigir técnica e ideológicamente el que hacer de los departamentos ejecutores del programa 3"/>
    <s v="P_12"/>
    <x v="10"/>
    <x v="10"/>
    <x v="0"/>
    <s v="IDEM"/>
    <x v="294"/>
    <s v="CENTRAL"/>
    <s v="MONTES DE OCA"/>
    <s v="G_24"/>
    <x v="19"/>
    <n v="4"/>
    <s v="enero"/>
    <s v="N/A"/>
    <s v="N/A"/>
    <s v="diciembre"/>
    <s v="R_P2"/>
    <s v="4_El personal del INAMU no conoce o comprende el planteamiento de los planes estratégicos, tácticos y operativos"/>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ctuar guiados por lo establecido en PEI, PIEG , PLANOVI y Etretegias internas oficializadas y alos objetivos del departamento y la nosrmativa de control interno."/>
    <s v="MARIA PICADO"/>
    <s v="Incidencia, alianzas y construcción de capacidades en políticas públicas y en el sector empresario"/>
    <s v="IE"/>
    <n v="219"/>
    <s v="Tranporte para asistir a distintas reuniones o procesos"/>
    <n v="0"/>
    <n v="200000"/>
    <s v="10501"/>
    <s v="Transporte dentro del país"/>
    <x v="0"/>
    <m/>
    <n v="2021"/>
    <x v="59"/>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17"/>
    <s v="GP"/>
    <x v="1"/>
    <x v="1"/>
    <x v="5"/>
    <s v="Generar conocimiento especializado en género y derechos humanos como un servicio que contribuya con los procesos que buscan la conformación de una sociedad más justa e igualitaria"/>
    <s v="P_7"/>
    <x v="11"/>
    <x v="11"/>
    <x v="0"/>
    <n v="0"/>
    <x v="295"/>
    <s v="CENTRAL"/>
    <s v="MONTES DE OCA"/>
    <s v="G_8"/>
    <x v="48"/>
    <n v="1"/>
    <s v="inicia enero- termina marzo"/>
    <s v="N/A"/>
    <s v="N/A"/>
    <s v="N/A"/>
    <s v="R_P2"/>
    <s v="5_ Se elaboren planes alternos basados en la coyuntura actual, que lleguen a saturar o invisibilizar los planes oficiales"/>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ctuar guiados por lo establecido en PEI, PIEG , PLANOVI y Etretegias internas oficializadas y alos objetivos del departamento y la nosrmativa de control interno."/>
    <s v="MARIA PICADO"/>
    <s v="Incidencia, alianzas y construcción de capacidades en políticas públicas y en el sector empresario"/>
    <s v="IE"/>
    <n v="15"/>
    <s v="Servicios en Ciencias Económicas y Sociales para la ralizaciòn del estudio"/>
    <n v="0"/>
    <n v="0"/>
    <s v="10404"/>
    <s v="Servicios en ciencias económicas y sociales"/>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3"/>
    <x v="3"/>
    <s v="_Que no se implemente la redefinición de los procesos_x000a__Que los procesos redifinidos no contribuyan de forma efectiva al cumplimiento de los fines institucionales"/>
    <x v="2"/>
    <x v="2"/>
    <s v="pendiente"/>
    <x v="17"/>
    <s v="GP"/>
    <x v="1"/>
    <x v="1"/>
    <x v="1"/>
    <s v="Dar soporte presupuestario, contable y de gestión operaciones de flujos monetarios para el logro de objetivos y metas institucionales"/>
    <s v="P_4"/>
    <x v="1"/>
    <x v="1"/>
    <x v="0"/>
    <s v="  "/>
    <x v="99"/>
    <m/>
    <m/>
    <s v="G_22"/>
    <x v="2"/>
    <n v="100"/>
    <m/>
    <m/>
    <m/>
    <m/>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m/>
    <s v="Incidencia, alianzas y construcción de capacidades en políticas públicas y en el sector empresario"/>
    <s v="IE"/>
    <m/>
    <m/>
    <m/>
    <n v="0"/>
    <m/>
    <e v="#N/A"/>
    <x v="1"/>
    <m/>
    <m/>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4"/>
    <x v="14"/>
    <n v="0.9"/>
    <x v="18"/>
    <s v="JD"/>
    <x v="1"/>
    <x v="1"/>
    <x v="1"/>
    <s v="Dar soporte presupuestario, contable y de gestión operaciones de flujos monetarios para el logro de objetivos y metas institucionales"/>
    <s v="P_4"/>
    <x v="20"/>
    <x v="20"/>
    <x v="0"/>
    <s v="IDEM"/>
    <x v="296"/>
    <s v="CENTRAL"/>
    <s v="MONTES DE OCA"/>
    <s v="G_1"/>
    <x v="75"/>
    <n v="100"/>
    <s v="enero, febrero, mnarzo"/>
    <s v="abril-mayo, junio "/>
    <s v="julio,agosto, setiembre"/>
    <s v="octubre-diciembre-2021"/>
    <s v="R_P4"/>
    <s v="1_Necesidad de un sistema integrado que agilice la gestión de los procesos administrativos en general."/>
    <s v="4 Cortes eléctricos o fallas informáticas que interrumpan la generación, captura, procesamiento y transmición de la comunicación e información"/>
    <s v="Gestionar los requerimientos que se soliciten para mejorar la gestióm digitalizada de documentos y trámites administrativos"/>
    <s v="Sandra Jiménz "/>
    <s v="Conducción superior del INAMU"/>
    <s v="DS"/>
    <s v="Sandra Jiménez 220 días "/>
    <s v="no se requiere"/>
    <m/>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18"/>
    <s v="JD"/>
    <x v="1"/>
    <x v="1"/>
    <x v="2"/>
    <s v="Orientar  el contenido de los objetivos y metas institucionales desde una perspectiva Técnico-Administrativa, que brinde soporte  y dirección al quehacer institucional, mediante apoyo, legitimidad y guía política"/>
    <s v="P_1"/>
    <x v="2"/>
    <x v="2"/>
    <x v="0"/>
    <s v="IDEM"/>
    <x v="297"/>
    <s v="CENTRAL"/>
    <s v="MONTES DE OCA"/>
    <s v="G_16"/>
    <x v="75"/>
    <n v="100"/>
    <s v="1/1/2021 a marxo-2021"/>
    <s v="abril a mjunio -2021"/>
    <s v="julio-setiembre-2023"/>
    <s v="octubre-diciembre-2021"/>
    <m/>
    <s v="2_Las dependencias de conducción politica estratégica(Unidades asesoras y Staff) no cuentan con suficiente personal para atender los procesos que se les asignan"/>
    <s v="4 Cortes eléctricos o fallas informáticas que interrumpan la generación, captura, procesamiento y transmición de la comunicación e información"/>
    <s v="Análisis detallado de  preserntaciones,  informes y otra documentos  instituionales"/>
    <s v="Licda. Ana Patricia Mora Castellanos, Presidenta Ejecutiva del INAMU_x000a_Licda. Natalia Álvarez Rojas; Viceministra de Trabajo y Seguridad Social_x000a_Dra. Alejandra Acuña Navarro, Viceministra de Salud_x000a_Licda. Gloriana Carvajal Chang, Asesora Presidencia Ejecutiva del INA_x000a_Licda. Ana Catalina Morales López, Asesora Presidencia Ejecutiva del IMAS_x000a_Lic. Luis Pablo Zúñiga Morales, Asesor Legal Ministra de Educación Pública"/>
    <s v="Conducción superior del INAMU"/>
    <s v="DS"/>
    <s v="Sandra Jiménez 20 días "/>
    <s v="Pago de horas extraordinarias "/>
    <m/>
    <n v="0"/>
    <s v="00201"/>
    <s v="Tiempo extraordinario"/>
    <x v="0"/>
    <m/>
    <n v="2021"/>
    <x v="84"/>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18"/>
    <s v="JD"/>
    <x v="1"/>
    <x v="1"/>
    <x v="2"/>
    <s v="Orientar  el contenido de los objetivos y metas institucionales desde una perspectiva Técnico-Administrativa, que brinde soporte  y dirección al quehacer institucional, mediante apoyo, legitimidad y guía política"/>
    <s v="P_1"/>
    <x v="2"/>
    <x v="2"/>
    <x v="49"/>
    <n v="0.6"/>
    <x v="298"/>
    <s v="CENTRAL"/>
    <s v="MONTES DE OCA"/>
    <s v="G_16"/>
    <x v="76"/>
    <n v="100"/>
    <s v="1/1/2021 a marxo-2021"/>
    <s v="abril a mjunio -2021"/>
    <s v="julio-setiembre-2021"/>
    <s v="octubre-diciembre-2021"/>
    <s v="R_P1"/>
    <s v="6_Que exista una mala planificación que supere los recursos institucionales, que la conviera en inviable"/>
    <s v="4 Cortes eléctricos o fallas informáticas que interrumpan la generación, captura, procesamiento y transmición de la comunicación e información"/>
    <s v="Análisis detallado de  preserntaciones,  informes y otra documentos  instituionales"/>
    <s v="Licda. Ana Patricia Mora Castellanos, Presidenta Ejecutiva del INAMU_x000a_Licda. Natalia Álvarez Rojas; Viceministra de Trabajo y Seguridad Social_x000a_Dra. Alejandra Acuña Navarro, Viceministra de Salud_x000a_Licda. Gloriana Carvajal Chang, Asesora Presidencia Ejecutiva del INA_x000a_Licda. Ana Catalina Morales López, Asesora Presidencia Ejecutiva del IMAS_x000a_Lic. Luis Pablo Zúñiga Morales, Asesor Legal Ministra de Educación Pública"/>
    <s v="Conducción superior del INAMU"/>
    <s v="DS"/>
    <s v=" Ana Patricia Mora Castellanos, Presidenta Ejecutiva del INAMU 20 días_x000a_ Natalia Álvarez Rojas; Viceministra de Trabajo y Seguridad Social 20 días_x000a_ Alejandra Acuña Navarro, Viceministra de Salud 20 días_x000a_ Gloriana Carvajal Chang, Asesora Presidencia Ejecutiva del INA 20 días_x000a_ Ana Catalina Morales López, Asesora Presidencia Ejecutiva del IMAS 20 días_x000a_ Luis Pablo Zúñiga Morales, Asesor Legal Ministra de Educación Pública 20 días _x000a_"/>
    <s v="Alimentos y bebidas para  11  personas en reuniones de Junta Directiva , por 50 sesiones al año _x000a_Servicios de alimentación: licitación por demanda "/>
    <m/>
    <n v="3729000"/>
    <s v="10702"/>
    <s v="Actividades protocolarias y sociales"/>
    <x v="0"/>
    <m/>
    <n v="2021"/>
    <x v="85"/>
    <m/>
    <s v="Para cubrir los gastos por concepto de servicios, útiles, materiales y alimentación requeridos en actividades tales como: conmemoraciones, ferias, presentación de libros, agasajos y otros propios de la institución."/>
  </r>
  <r>
    <s v="Políticas para la Igualdad efectiva entre mujeres y hombres -PIEG y de protección y prevención de la violencia contra las mujeres PLANOVI implementando en sus Planes de acción 2019-2022 y en el marco del cumplimiento del ODS N°6"/>
    <s v="Desarrollar programas y proyectos dirigidos hacia mujeres para el ejercicio efectivo de sus derechos en igualdad con los hombres, en un ambiente libre de violencia y de respeto a los derechos humanos y de inclusión. (Decretos Ejecutivos N°41115-MP-MCM y N°41240-MP-MCM)  "/>
    <x v="4"/>
    <s v=" 20%_x000a_Avance del Plan de Acción quinquenal PLANOVI 2018-2022"/>
    <x v="4"/>
    <s v="2019-2022: 3.365,6_x000a_FODESAF-partida_x000a_PLANOVI 5-T-AVI-01"/>
    <s v="INAMU: Dirección Estratégica, _x000a_Instituciones Ejecutoras del Plan de Acción del PLANOVI 2019-2022"/>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18"/>
    <s v="JD"/>
    <x v="1"/>
    <x v="1"/>
    <x v="2"/>
    <s v="Orientar  el contenido de los objetivos y metas institucionales desde una perspectiva Técnico-Administrativa, que brinde soporte  y dirección al quehacer institucional, mediante apoyo, legitimidad y guía política"/>
    <s v="P_1"/>
    <x v="23"/>
    <x v="23"/>
    <x v="49"/>
    <n v="0.45"/>
    <x v="298"/>
    <s v="CENTRAL"/>
    <s v="MONTES DE OCA"/>
    <s v="G_17"/>
    <x v="24"/>
    <n v="100"/>
    <s v="enero, febrero, mnarzo"/>
    <s v="abril-mayo, junio "/>
    <s v="julio,agosto, setiembre"/>
    <s v="octubre-diciembre-2021"/>
    <m/>
    <s v="5_ Se elaboren planes alternos basados en la coyuntura actual, que lleguen a saturar o invisibilizar los planes oficiales"/>
    <s v="2 Caminos o puentes cerrados o inutilizables que impiden el acceso a ciertas zonas"/>
    <s v="Análisis detallado de  preserntaciones,  informes y otra documentos  instituionales"/>
    <s v="Licda. Ana Patricia Mora Castellanos, Presidenta Ejecutiva del INAMU_x000a_Licda. Natalia Álvarez Rojas; Viceministra de Trabajo y Seguridad Social_x000a_Dra. Alejandra Acuña Navarro, Viceministra de Salud_x000a_Licda. Gloriana Carvajal Chang, Asesora Presidencia Ejecutiva del INA_x000a_Licda. Ana Catalina Morales López, Asesora Presidencia Ejecutiva del IMAS_x000a_Lic. Luis Pablo Zúñiga Morales, Asesor Legal Ministra de Educación Pública"/>
    <s v="Conducción superior del INAMU"/>
    <s v="DS"/>
    <s v="Pago de dietas por participación de directivos(as) en sesiones de  Junta Directiva_x000a_6 personas por 50 sesiones de Junta Directiva al año  _x000a_TOTAL&lt;. 50.500,00  colones  x cada  sesión"/>
    <s v="Pago de dietas "/>
    <m/>
    <n v="12173880"/>
    <s v="00205"/>
    <s v="Dietas"/>
    <x v="0"/>
    <m/>
    <n v="2021"/>
    <x v="86"/>
    <m/>
    <s v="Pago de dietas "/>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3"/>
    <x v="3"/>
    <s v="_Que no se implemente la redefinición de los procesos_x000a__Que los procesos redifinidos no contribuyan de forma efectiva al cumplimiento de los fines institucionales"/>
    <x v="3"/>
    <x v="3"/>
    <n v="0"/>
    <x v="19"/>
    <s v="PI"/>
    <x v="1"/>
    <x v="1"/>
    <x v="1"/>
    <s v="Dar soporte presupuestario, contable y de gestión operaciones de flujos monetarios para el logro de objetivos y metas institucionales"/>
    <s v="P_4"/>
    <x v="1"/>
    <x v="1"/>
    <x v="0"/>
    <s v="IDEM"/>
    <x v="299"/>
    <s v="CENTRAL"/>
    <s v="MONTES DE OCA"/>
    <s v="G_22"/>
    <x v="77"/>
    <n v="100"/>
    <d v="2021-01-01T00:00:00"/>
    <m/>
    <m/>
    <d v="2021-12-01T00:00:00"/>
    <s v="R_P4"/>
    <s v="1_Necesidad de un sistema integrado que agilice la gestión de los procesos administrativos en general."/>
    <s v="4 Cortes eléctricos o fallas informáticas que interrumpan la generación, captura, procesamiento y transmición de la comunicación e información"/>
    <s v=" Completar la digitalización de años "/>
    <s v="Ana Victoia Naranjo Porras_x000a_Irya Cruz Mena "/>
    <s v="Planificación, seguimiento y evaluación"/>
    <s v="PL"/>
    <s v="Ana Victoria Naranjo Porras 25 días_x000a_Rosaura Bonilla Lara 5 días_x000a_Silvia Jiménez Navarro 5 días_x000a_Eugenia Salazar Umaña 5 días_x000a_Irya Cruz Mena 135 días"/>
    <s v="no se requieren"/>
    <m/>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19"/>
    <s v="PI"/>
    <x v="1"/>
    <x v="1"/>
    <x v="9"/>
    <s v="Elaborar y dar seguimiento al Plan Presupuesto Institucional anualmente, definiendo sus Programas, indicadores , metas, acciones estratégicas y la disposición de recursos presupuestarios que permitan la generación de bienes y servicios requeridos, así como diseñar las evaluaciones a dichas intervenciones"/>
    <s v="P_2"/>
    <x v="13"/>
    <x v="13"/>
    <x v="0"/>
    <s v="IDEM"/>
    <x v="300"/>
    <s v="CENTRAL"/>
    <s v="MONTES DE OCA"/>
    <s v="G_3"/>
    <x v="78"/>
    <s v="Agenda de Evaluación Institucional Gestionada para su aprobación."/>
    <d v="2021-01-01T00:00:00"/>
    <m/>
    <m/>
    <d v="2021-12-01T00:00:00"/>
    <s v="R_P2"/>
    <s v="4_El personal del INAMU no conoce o comprende el planteamiento de los planes estratégicos, tácticos y operativos"/>
    <s v="4 Cortes eléctricos o fallas informáticas que interrumpan la generación, captura, procesamiento y transmición de la comunicación e información"/>
    <s v="a) Taller de inducción programado_x000a_b) Diseñar una agenda institucional de  evaluaciones concurrentes de la calidad a  programas y  proyectos que ejecuta el INAMU.(acción control interno)_x000a_c)Emitir lineamientos o una directriz sobre la Evaluación Pública (control interno)"/>
    <s v="Ana Victoria Naranjo Porras_x000a_Eugenia Salazar Umaña"/>
    <s v="Planificación, seguimiento y evaluación"/>
    <s v="PL"/>
    <s v="Ana Victoria Naranjo Porras: 55 días_x000a_Rosaura Bonilla Lara  10 días_x000a_Silvia Jiménez Navarro 10 días_x000a_Eugenia Salazar Umaña 190 días_x000a_Irya Cruz Mena 5 días"/>
    <s v="Contratación de la Evaluacion externa del PETI, en ingenía en informática para"/>
    <m/>
    <n v="0"/>
    <s v="10403"/>
    <s v="Servicios de ingeniería y arquitectur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19"/>
    <s v="PI"/>
    <x v="1"/>
    <x v="1"/>
    <x v="9"/>
    <s v="Elaborar y dar seguimiento al Plan Presupuesto Institucional anualmente, definiendo sus Programas, indicadores , metas, acciones estratégicas y la disposición de recursos presupuestarios que permitan la generación de bienes y servicios requeridos, así como diseñar las evaluaciones a dichas intervenciones"/>
    <s v="P_2"/>
    <x v="13"/>
    <x v="13"/>
    <x v="0"/>
    <s v="IDEM"/>
    <x v="301"/>
    <s v="CENTRAL"/>
    <s v="MONTES DE OCA"/>
    <s v="G_3"/>
    <x v="78"/>
    <s v="Agenda de Evaluación Institucional Gestionada para su aprobación."/>
    <d v="2021-01-01T00:00:00"/>
    <m/>
    <m/>
    <d v="2021-12-01T00:00:00"/>
    <s v="R_P2"/>
    <s v="4_El personal del INAMU no conoce o comprende el planteamiento de los planes estratégicos, tácticos y operativos"/>
    <s v="4 Cortes eléctricos o fallas informáticas que interrumpan la generación, captura, procesamiento y transmición de la comunicación e información"/>
    <s v="taller de inducción programado"/>
    <s v="Ana Victoria Naranjo Porras_x000a_Eugenia Salazar Umaña"/>
    <s v="Planificación, seguimiento y evaluación"/>
    <s v="PL"/>
    <m/>
    <s v="Contratación de la Evaluación externa de FOMUJERES, en servicios económicos y sociales"/>
    <m/>
    <n v="20000000"/>
    <s v="10404"/>
    <s v="Servicios en ciencias económicas y sociales"/>
    <x v="0"/>
    <m/>
    <n v="2021"/>
    <x v="21"/>
    <m/>
    <s v="Para la contratación de la Evaluación externa de FOMUJERES."/>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19"/>
    <s v="PI"/>
    <x v="1"/>
    <x v="1"/>
    <x v="9"/>
    <s v="Elaborar y dar seguimiento al Plan Presupuesto Institucional anualmente, definiendo sus Programas, indicadores , metas, acciones estratégicas y la disposición de recursos presupuestarios que permitan la generación de bienes y servicios requeridos, así como diseñar las evaluaciones a dichas intervenciones"/>
    <s v="P_2"/>
    <x v="13"/>
    <x v="13"/>
    <x v="0"/>
    <s v="IDEM"/>
    <x v="302"/>
    <s v="CENTRAL"/>
    <s v="MONTES DE OCA"/>
    <s v="G_3"/>
    <x v="79"/>
    <s v="Banco de proyectos de inversión pública actualizado de acuerdo con la normativa._x000a_Expediente digital acutalizado"/>
    <d v="2021-03-01T00:00:00"/>
    <d v="2021-06-01T00:00:00"/>
    <s v="Setiembre 2021"/>
    <d v="2021-12-01T00:00:00"/>
    <s v="R_P2"/>
    <s v="4_El personal del INAMU no conoce o comprende el planteamiento de los planes estratégicos, tácticos y operativos"/>
    <s v="4 Cortes eléctricos o fallas informáticas que interrumpan la generación, captura, procesamiento y transmición de la comunicación e información"/>
    <s v="Gestionar la aprobación del Manual de Proyectos de Inversión Pública Interno en su versión actualizada del 2020_x000a_Inducción al personal sobre el uso del manual."/>
    <s v="Ana Victoria Naranjo Porras_x000a_Silvia Jiménez Navarro"/>
    <s v="Planificación, seguimiento y evaluación"/>
    <s v="PL"/>
    <s v="Ana Victoria Naranjo Porras 10 días_x000a_Silvia Jiménez Navarro 75 días_x000a_Irya Cruz Mena 5 días"/>
    <s v="no se requieren"/>
    <m/>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19"/>
    <s v="PI"/>
    <x v="1"/>
    <x v="1"/>
    <x v="9"/>
    <s v="Elaborar y dar seguimiento al Plan Presupuesto Institucional anualmente, definiendo sus Programas, indicadores , metas, acciones estratégicas y la disposición de recursos presupuestarios que permitan la generación de bienes y servicios requeridos, así como diseñar las evaluaciones a dichas intervenciones"/>
    <s v="P_2"/>
    <x v="13"/>
    <x v="13"/>
    <x v="0"/>
    <s v="IDEM"/>
    <x v="303"/>
    <s v="CENTRAL"/>
    <s v="MONTES DE OCA"/>
    <s v="G_3"/>
    <x v="80"/>
    <n v="17"/>
    <d v="2021-01-01T00:00:00"/>
    <d v="2021-04-01T00:00:00"/>
    <d v="2021-07-01T00:00:00"/>
    <s v="octubre y diciembre 21"/>
    <s v="R_P2"/>
    <s v="5_ Se elaboren planes alternos basados en la coyuntura actual, que lleguen a saturar o invisibilizar los planes oficiales"/>
    <s v="4 Cortes eléctricos o fallas informáticas que interrumpan la generación, captura, procesamiento y transmición de la comunicación e información"/>
    <s v="_x000a_a).Dar seguimiento al cumplimiento del Plan de mejora derivado del Balance Anual del desempeño institucional. (eficiencia-eficacia) (control interno)_x000a_b)Elaborar y divulgar un informe periódico que analice: _x000a_i. La articulación entre las metas institucionales y los recursos presupuestados. _x000a_ii. La eficiencia en la distribución y ejecución de los recursos ordinarios y extraordinarios. "/>
    <s v="Ana Victoria Naranjo Porras_x000a_Rosaura Bonilla Lara_x000a_"/>
    <s v="Planificación, seguimiento y evaluación"/>
    <s v="PL"/>
    <s v="Ana Victoria Naranjo Porras: 40 días_x000a_Rosaura Bonilla Lara 65 días_x000a_Silvia Jiménez Navarro 30 días_x000a_Eugenia Salazar Umaña 10 días_x000a_Irya Cruz Mena 5 días"/>
    <s v="No se requieren"/>
    <m/>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19"/>
    <s v="PI"/>
    <x v="1"/>
    <x v="1"/>
    <x v="9"/>
    <s v="Elaborar y dar seguimiento al Plan Presupuesto Institucional anualmente, definiendo sus Programas, indicadores , metas, acciones estratégicas y la disposición de recursos presupuestarios que permitan la generación de bienes y servicios requeridos, así como diseñar las evaluaciones a dichas intervenciones"/>
    <s v="P_2"/>
    <x v="13"/>
    <x v="13"/>
    <x v="50"/>
    <n v="0.1"/>
    <x v="304"/>
    <s v="CENTRAL"/>
    <s v="MONTES DE OCA"/>
    <s v="G_3"/>
    <x v="81"/>
    <s v="Plan operativo institucional enviado a tiempo y con aprobaciones internas ejeutadas"/>
    <d v="2021-02-01T00:00:00"/>
    <m/>
    <s v="Setiembre 2021"/>
    <m/>
    <s v="R_P2"/>
    <s v="2_Las dependencias de conducción politica estratégica(Unidades asesoras y Staff) no cuentan con suficiente personal para atender los procesos que se les asignan"/>
    <s v="4 Cortes eléctricos o fallas informáticas que interrumpan la generación, captura, procesamiento y transmición de la comunicación e información"/>
    <s v="a) Gestión de personal para procesos de planificación._x000a_b) Generar condiciones (a lo interno), para que el Inamu trabaje bajo un enfoque de procesos ( control interno)_x000a_c) Taller sobre el catálogos y programas (POI) y su vinculación con el PEI_x000a_d) Divulgación del PEI."/>
    <s v="Ana Victoria Naranjo Porras_x000a_Rosaura Bonilla Lara"/>
    <s v="Planificación, seguimiento y evaluación"/>
    <s v="PL"/>
    <s v="Ana Victoria Naranjo Porras: 55 días _x000a_Rosaura Bonilla Lara 125 días_x000a_Silvia Jiménez Navarro: 5 días _x000a_Eugenia Salazar Umaña 5 días_x000a_Irya Cruz Mena 5 días"/>
    <s v="No se requieren"/>
    <m/>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19"/>
    <s v="PI"/>
    <x v="1"/>
    <x v="1"/>
    <x v="9"/>
    <s v="Elaborar y dar seguimiento al Plan Presupuesto Institucional anualmente, definiendo sus Programas, indicadores , metas, acciones estratégicas y la disposición de recursos presupuestarios que permitan la generación de bienes y servicios requeridos, así como diseñar las evaluaciones a dichas intervenciones"/>
    <s v="P_2"/>
    <x v="13"/>
    <x v="13"/>
    <x v="0"/>
    <s v="IDEM"/>
    <x v="305"/>
    <s v="CENTRAL"/>
    <s v="MONTES DE OCA"/>
    <s v="G_3"/>
    <x v="82"/>
    <s v="Sistema de Control Interno y SEVRI actualizados"/>
    <d v="2021-01-01T00:00:00"/>
    <m/>
    <m/>
    <d v="2021-12-01T00:00:00"/>
    <s v="R_P2"/>
    <s v="4_El personal del INAMU no conoce o comprende el planteamiento de los planes estratégicos, tácticos y operativos"/>
    <s v="4 Cortes eléctricos o fallas informáticas que interrumpan la generación, captura, procesamiento y transmición de la comunicación e información"/>
    <s v="Coadyuvar con el plan de comunicación de la Comisión de Control Interno"/>
    <s v="Ana Victoria Naranjo Porras_x000a_Silvia Jiménez Navarro"/>
    <s v="Planificación, seguimiento y evaluación"/>
    <s v="PL"/>
    <s v="Ana Victoria Naranjo Porras 10 días_x000a_Silvia Jiménez Navarro  50 días_x000a_Irya Cruz Mena 10 días "/>
    <s v="no se requieren"/>
    <m/>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3"/>
    <x v="3"/>
    <s v="_Que no se implemente la redefinición de los procesos_x000a__Que los procesos redifinidos no contribuyan de forma efectiva al cumplimiento de los fines institucionales"/>
    <x v="2"/>
    <x v="2"/>
    <s v="pendiente"/>
    <x v="19"/>
    <s v="PI"/>
    <x v="1"/>
    <x v="1"/>
    <x v="1"/>
    <s v="Dar soporte presupuestario, contable y de gestión operaciones de flujos monetarios para el logro de objetivos y metas institucionales"/>
    <s v="P_4"/>
    <x v="1"/>
    <x v="1"/>
    <x v="0"/>
    <m/>
    <x v="7"/>
    <s v="CENTRAL"/>
    <s v="MONTES DE OCA"/>
    <s v="G_22"/>
    <x v="2"/>
    <n v="100"/>
    <d v="2021-01-01T00:00:00"/>
    <m/>
    <m/>
    <d v="2021-12-01T00:00:00"/>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s v="Irya Cruz _x000a_Ana Victoria Naranjo "/>
    <s v="Planificación, seguimiento y evaluación"/>
    <s v="PL"/>
    <s v="Irya Cruz 100 días_x000a_Ana Victoria Naranjo 20 días"/>
    <s v="No se requiere"/>
    <m/>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20"/>
    <s v="PC"/>
    <x v="1"/>
    <x v="1"/>
    <x v="2"/>
    <s v="Orientar  el contenido de los objetivos y metas institucionales desde una perspectiva Técnico-Administrativa, que brinde soporte  y dirección al quehacer institucional, mediante apoyo, legitimidad y guía política"/>
    <s v="P_1"/>
    <x v="12"/>
    <x v="12"/>
    <x v="51"/>
    <m/>
    <x v="306"/>
    <s v="CENTRAL"/>
    <s v="MONTES DE OCA"/>
    <e v="#N/A"/>
    <x v="62"/>
    <m/>
    <m/>
    <m/>
    <m/>
    <m/>
    <s v="R_P1"/>
    <m/>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m/>
    <m/>
    <s v="Conducción superior del INAMU"/>
    <s v="DS"/>
    <m/>
    <m/>
    <m/>
    <n v="0"/>
    <m/>
    <e v="#N/A"/>
    <x v="0"/>
    <m/>
    <n v="2021"/>
    <x v="0"/>
    <m/>
    <m/>
  </r>
  <r>
    <s v="Políticas para la Igualdad efectiva entre mujeres y hombres -PIEG y de protección y prevención de la violencia contra las mujeres PLANOVI implementando en sus Planes de acción 2019-2022 y en el marco del cumplimiento del ODS N°6"/>
    <s v="Desarrollar programas y proyectos dirigidos hacia mujeres para el ejercicio efectivo de sus derechos en igualdad con los hombres, en un ambiente libre de violencia y de respeto a los derechos humanos y de inclusión. (Decretos Ejecutivos N°41115-MP-MCM y N°41240-MP-MCM)  "/>
    <x v="4"/>
    <s v=" 20%_x000a_Avance del Plan de Acción quinquenal PLANOVI 2018-2022"/>
    <x v="4"/>
    <s v="2019-2022: 3.365,6_x000a_FODESAF-partida_x000a_PLANOVI 5-T-AVI-01"/>
    <s v="INAMU: Dirección Estratégica, _x000a_Instituciones Ejecutoras del Plan de Acción del PLANOVI 2019-2022"/>
    <x v="3"/>
    <x v="3"/>
    <s v="_Que no se implemente la redefinición de los procesos_x000a__Que los procesos redifinidos no contribuyan de forma efectiva al cumplimiento de los fines institucionales"/>
    <x v="3"/>
    <x v="3"/>
    <n v="0"/>
    <x v="20"/>
    <s v="PC"/>
    <x v="1"/>
    <x v="1"/>
    <x v="2"/>
    <s v="Orientar  el contenido de los objetivos y metas institucionales desde una perspectiva Técnico-Administrativa, que brinde soporte  y dirección al quehacer institucional, mediante apoyo, legitimidad y guía política"/>
    <s v="P_1"/>
    <x v="23"/>
    <x v="23"/>
    <x v="0"/>
    <s v="IDEM"/>
    <x v="307"/>
    <s v="CENTRAL"/>
    <s v="MONTES DE OCA"/>
    <s v="G_17"/>
    <x v="62"/>
    <m/>
    <m/>
    <d v="2021-04-01T00:00:00"/>
    <m/>
    <d v="2021-12-01T00:00:00"/>
    <s v="R_P1"/>
    <s v="5_ Se elaboren planes alternos basados en la coyuntura actual, que lleguen a saturar o invisibilizar los planes oficiales"/>
    <s v="4 Cortes eléctricos o fallas informáticas que interrumpan la generación, captura, procesamiento y transmición de la comunicación e información"/>
    <m/>
    <s v="Kattia Solís"/>
    <s v="Conducción superior del INAMU"/>
    <s v="DS"/>
    <m/>
    <s v="Contratación de empresa para producir estrategia de Comunicación inter-institucional, comunicación interna al INAMU sobre identificación de prácticas machistas, campaña de promoción de denuncia de publicidad sexista y espectáculos públicos que promueven la violencia contra las mujeres, campaña para el 25 de noviembre y campañas de detección y denuncia del H.S. en empleo y docencia y de acoso sexual_x000a_Campaña prevención del femicidio:  2.000.000"/>
    <m/>
    <n v="50000000"/>
    <s v="10301"/>
    <s v="Información"/>
    <x v="0"/>
    <m/>
    <n v="2021"/>
    <x v="38"/>
    <m/>
    <s v="Para la contratación de empresa a fin de producir estrategia de Comunicación inter-institucional, comunicación interna al INAMU sobre identificación de prácticas machistas, campaña de promoción de denuncia de publicidad sexista y espectáculos públicos que promueven la violencia contra las mujeres, prevención del femicidio, campaña para el 25 de noviembre y campañas de detección y denuncia del H.S. en empleo y docencia y de acoso sexual."/>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3"/>
    <x v="3"/>
    <s v="_Que no se implemente la redefinición de los procesos_x000a__Que los procesos redifinidos no contribuyan de forma efectiva al cumplimiento de los fines institucionales"/>
    <x v="3"/>
    <x v="3"/>
    <n v="0"/>
    <x v="20"/>
    <s v="PC"/>
    <x v="1"/>
    <x v="1"/>
    <x v="5"/>
    <s v="Generar conocimiento especializado en género y derechos humanos como un servicio que contribuya con los procesos que buscan la conformación de una sociedad más justa e igualitaria"/>
    <s v="P_7"/>
    <x v="24"/>
    <x v="24"/>
    <x v="0"/>
    <s v="12 boletines web producidos._x000a__x000a_"/>
    <x v="308"/>
    <s v="CENTRAL"/>
    <s v="MONTES DE OCA"/>
    <s v="G_6"/>
    <x v="83"/>
    <n v="12"/>
    <d v="2021-01-01T00:00:00"/>
    <m/>
    <m/>
    <d v="2021-12-01T00:00:00"/>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Guardar la información en llave maya._x000a_Contratar un tercero para que diseñe el boletín._x000a_Imprimir el boletín de forma física, sin embargo, esa medida de mitigación iría contra la política ambiental porque significa un gasto no solo de presupuesto, sino también de papel."/>
    <s v="Ivannia Jawnyj_x000a_Ivannia Arias _x000a_"/>
    <s v="Conducción superior del INAMU"/>
    <s v="DS"/>
    <s v="12_x000a_3"/>
    <s v="no se requieren"/>
    <m/>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3"/>
    <x v="3"/>
    <s v="_Que no se implemente la redefinición de los procesos_x000a__Que los procesos redifinidos no contribuyan de forma efectiva al cumplimiento de los fines institucionales"/>
    <x v="3"/>
    <x v="3"/>
    <n v="0"/>
    <x v="20"/>
    <s v="PC"/>
    <x v="1"/>
    <x v="1"/>
    <x v="5"/>
    <s v="Generar conocimiento especializado en género y derechos humanos como un servicio que contribuya con los procesos que buscan la conformación de una sociedad más justa e igualitaria"/>
    <s v="P_7"/>
    <x v="16"/>
    <x v="16"/>
    <x v="0"/>
    <s v="IDEM"/>
    <x v="309"/>
    <s v="CENTRAL"/>
    <s v="MONTES DE OCA"/>
    <s v="G_8"/>
    <x v="84"/>
    <s v="40 comunicados de prensa producidos y divulgados._x000a__x000a_2500 publicaciones divulgadas en medios de comunicación._x000a__x000a__x000a_"/>
    <d v="2021-01-01T00:00:00"/>
    <m/>
    <m/>
    <d v="2021-12-01T00:00:00"/>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Contratar más personal para redacción y coordinación de actividades vinculadas con prensa._x000a__x000a_"/>
    <s v="Ivannia Jawny_x000a_Ivannia Arias _x000a__x000a_"/>
    <s v="Conducción superior del INAMU"/>
    <s v="DS"/>
    <s v="43,5_x000a_40"/>
    <s v="Contratación de empresa responsable del monitoreo de noticias de radio, tv, prensa escrita y digital"/>
    <m/>
    <n v="3600000"/>
    <s v="10404"/>
    <s v="Servicios en ciencias económicas y sociales"/>
    <x v="0"/>
    <m/>
    <n v="2021"/>
    <x v="87"/>
    <m/>
    <s v="Contratación de empresa responsable del monitoreo de noticias de radio, tv, prensa escrita y digital."/>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3"/>
    <x v="3"/>
    <s v="_Que no se implemente la redefinición de los procesos_x000a__Que los procesos redifinidos no contribuyan de forma efectiva al cumplimiento de los fines institucionales"/>
    <x v="3"/>
    <x v="3"/>
    <n v="0"/>
    <x v="20"/>
    <s v="PC"/>
    <x v="1"/>
    <x v="1"/>
    <x v="5"/>
    <s v="Generar conocimiento especializado en género y derechos humanos como un servicio que contribuya con los procesos que buscan la conformación de una sociedad más justa e igualitaria"/>
    <s v="P_7"/>
    <x v="16"/>
    <x v="16"/>
    <x v="0"/>
    <m/>
    <x v="310"/>
    <s v="CENTRAL"/>
    <s v="MONTES DE OCA"/>
    <s v="G_8"/>
    <x v="62"/>
    <m/>
    <m/>
    <m/>
    <m/>
    <m/>
    <s v="R_P7"/>
    <s v="2_Limitación de recursos de personal y materiales para la realización de actividades de producción y difusión del conocimiento especializado"/>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m/>
    <s v="Ivannia Jawnyj_x000a_Ivannia Arias _x000a_"/>
    <s v="Conducción superior del INAMU"/>
    <s v="DS"/>
    <m/>
    <s v="Viaticos para giras (¢ 100.000 en partida del DSGT)"/>
    <m/>
    <n v="0"/>
    <s v="10502"/>
    <s v="Viáticos dentro del país"/>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3"/>
    <x v="3"/>
    <s v="_Que no se implemente la redefinición de los procesos_x000a__Que los procesos redifinidos no contribuyan de forma efectiva al cumplimiento de los fines institucionales"/>
    <x v="3"/>
    <x v="3"/>
    <n v="0"/>
    <x v="20"/>
    <s v="PC"/>
    <x v="1"/>
    <x v="1"/>
    <x v="5"/>
    <s v="Generar conocimiento especializado en género y derechos humanos como un servicio que contribuya con los procesos que buscan la conformación de una sociedad más justa e igualitaria"/>
    <s v="P_7"/>
    <x v="16"/>
    <x v="16"/>
    <x v="0"/>
    <n v="1"/>
    <x v="311"/>
    <s v="CENTRAL"/>
    <s v="MONTES DE OCA"/>
    <s v="G_8"/>
    <x v="45"/>
    <s v="IDEM"/>
    <m/>
    <m/>
    <d v="2021-08-01T00:00:00"/>
    <d v="2021-12-01T00:00:00"/>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El mayor riesgo para el cumplimienot de esta acción es que no existan recursos económicos para la producción, si no existe dinero para producción no se podría pautar debido a la carencia de material. Como acción para mitigar el riesgo sería buscar recursos de cooperación internacional para la producción y pauta, si no se puede  pautar de forma remunerada, sería solicitar una colaboración a los medios de comunicación para que hagan pauta gratuita."/>
    <s v="Ivannia Arias _x000a_"/>
    <s v="Conducción superior del INAMU"/>
    <s v="DS"/>
    <s v="40 días"/>
    <s v="Contratación de una agencia de publicidad para que produzca la campaña (60 millones)_x000a__x000a_Contratación de agencia para que realice la compra de medios en radio, tv, prensa escrita y/o gigantnografías (200 millones)"/>
    <m/>
    <n v="260000000"/>
    <s v="10301"/>
    <s v="Información"/>
    <x v="0"/>
    <n v="-125000000"/>
    <n v="2021"/>
    <x v="88"/>
    <m/>
    <s v="Para la contratación de una agencia de publicidad para que produzca la campaña. Además, para la contratación de agencia para que realice la compra de medios en radio, tv, prensa escrita y/o gigantnografías."/>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3"/>
    <x v="3"/>
    <s v="_Que no se implemente la redefinición de los procesos_x000a__Que los procesos redifinidos no contribuyan de forma efectiva al cumplimiento de los fines institucionales"/>
    <x v="3"/>
    <x v="3"/>
    <n v="0"/>
    <x v="20"/>
    <s v="PC"/>
    <x v="1"/>
    <x v="1"/>
    <x v="5"/>
    <s v="Generar conocimiento especializado en género y derechos humanos como un servicio que contribuya con los procesos que buscan la conformación de una sociedad más justa e igualitaria"/>
    <s v="P_7"/>
    <x v="16"/>
    <x v="16"/>
    <x v="52"/>
    <s v="53.66% "/>
    <x v="312"/>
    <s v="CENTRAL"/>
    <s v="MONTES DE OCA"/>
    <s v="G_8"/>
    <x v="45"/>
    <s v="216_x000a__x000a_4236_x000a__x000a_400000_x000a__x000a_31615_x000a__x000a_4200_x000a__x000a_"/>
    <d v="2021-01-01T00:00:00"/>
    <m/>
    <m/>
    <d v="2021-12-01T00:00:00"/>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Utilizar otros canales disponibles en caso de que se vaya la luz._x000a_Aceptar practicantes en la Unidad de comunicación_x000a_Contratación de terceros para adminitración de redes sociales._x000a_"/>
    <s v="Ivannia Arias_x000a_Ivannia Jawnyj"/>
    <s v="Conducción superior del INAMU"/>
    <s v="DS"/>
    <s v="Ivannia Arias: 153 días_x000a_Ivannia Jawnyj:  144 días"/>
    <s v="Contratar una empresa que administre y paute  en las redes sociales."/>
    <m/>
    <n v="60000000"/>
    <s v="10301"/>
    <s v="Información"/>
    <x v="0"/>
    <m/>
    <n v="2021"/>
    <x v="89"/>
    <m/>
    <s v="Para la contratación de una empresa que administre la pauta en las redes sociales."/>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3"/>
    <x v="3"/>
    <s v="_Que no se implemente la redefinición de los procesos_x000a__Que los procesos redifinidos no contribuyan de forma efectiva al cumplimiento de los fines institucionales"/>
    <x v="3"/>
    <x v="3"/>
    <n v="0"/>
    <x v="20"/>
    <s v="PC"/>
    <x v="1"/>
    <x v="1"/>
    <x v="5"/>
    <s v="Generar conocimiento especializado en género y derechos humanos como un servicio que contribuya con los procesos que buscan la conformación de una sociedad más justa e igualitaria"/>
    <s v="P_7"/>
    <x v="16"/>
    <x v="16"/>
    <x v="0"/>
    <n v="0"/>
    <x v="313"/>
    <s v="CENTRAL"/>
    <s v="MONTES DE OCA"/>
    <s v="G_8"/>
    <x v="85"/>
    <n v="100000"/>
    <d v="2021-01-01T00:00:00"/>
    <m/>
    <m/>
    <d v="2021-12-01T00:00:00"/>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Contar con un respaldo del portal web actualizado (al día)."/>
    <s v="Ivannia Arias_x000a_Ivannia Jawnyj"/>
    <s v="Conducción superior del INAMU"/>
    <s v="DS"/>
    <s v="Ivannia Arias:  6 días_x000a_Ivannia Jawnyj:  12 días"/>
    <s v="Contratación de una empresa para que brinde mantenimiento y soporte al portal web (incluye actualizaciones según solicitudes de los departamentos y/o dependencias)."/>
    <m/>
    <n v="15000000"/>
    <s v="10808"/>
    <s v="Mantenimiento y reparación de equipo de cómputo y sistemas"/>
    <x v="0"/>
    <m/>
    <n v="2021"/>
    <x v="70"/>
    <m/>
    <s v="Para cubrir la contratación de una empresa para que brinde mantenimiento y soporte al portal web (incluye actualizaciones según solicitudes de los departamentos y/o dependencias)."/>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3"/>
    <x v="3"/>
    <s v="_Que no se implemente la redefinición de los procesos_x000a__Que los procesos redifinidos no contribuyan de forma efectiva al cumplimiento de los fines institucionales"/>
    <x v="2"/>
    <x v="2"/>
    <s v="pendiente"/>
    <x v="20"/>
    <s v="PC"/>
    <x v="1"/>
    <x v="1"/>
    <x v="1"/>
    <s v="Dar soporte presupuestario, contable y de gestión operaciones de flujos monetarios para el logro de objetivos y metas institucionales"/>
    <s v="P_4"/>
    <x v="1"/>
    <x v="1"/>
    <x v="0"/>
    <m/>
    <x v="314"/>
    <s v="CENTRAL"/>
    <s v="MONTES DE OCA"/>
    <s v="G_22"/>
    <x v="2"/>
    <n v="100"/>
    <d v="2021-01-01T00:00:00"/>
    <m/>
    <m/>
    <d v="2021-12-01T00:00:00"/>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s v="Ivannia Arias Zúñiga "/>
    <s v="Conducción superior del INAMU"/>
    <s v="DS"/>
    <s v="Ivannia Arias Zúñiga 100 días"/>
    <s v="No se requiere"/>
    <m/>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21"/>
    <s v="PE"/>
    <x v="1"/>
    <x v="1"/>
    <x v="2"/>
    <s v="Orientar  el contenido de los objetivos y metas institucionales desde una perspectiva Técnico-Administrativa, que brinde soporte  y dirección al quehacer institucional, mediante apoyo, legitimidad y guía política"/>
    <s v="P_1"/>
    <x v="2"/>
    <x v="2"/>
    <x v="0"/>
    <s v="IDEM"/>
    <x v="315"/>
    <s v="CENTRAL"/>
    <s v="MONTES DE OCA"/>
    <s v="G_16"/>
    <x v="75"/>
    <n v="100"/>
    <d v="2021-01-01T00:00:00"/>
    <m/>
    <m/>
    <d v="2021-12-01T00:00:00"/>
    <s v="R_P1"/>
    <s v="2_Las dependencias de conducción politica estratégica(Unidades asesoras y Staff) no cuentan con suficiente personal para atender los procesos que se les asignan"/>
    <s v="4 Cortes eléctricos o fallas informáticas que interrumpan la generación, captura, procesamiento y transmición de la comunicación e información"/>
    <s v="_ Gestionar actuaizaciónde de los recursos humanos y más plazas   para las unidades staff del INAMU _x000a_- Gestionar políticas de seguridad y planes de continuidad del servicio en coordinación con las Unidades STAFF, con el fin de  mitigar los riesgos anotados "/>
    <s v="Dalia Mora Ajoy _x000a_Kiara Corea"/>
    <s v="Conducción superior del INAMU"/>
    <s v="DS"/>
    <s v="Dalia Mora Ajoy 50 días _x000a_Kiara Corea 50 días "/>
    <s v="Pago de horas extraordinarias "/>
    <n v="430000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21"/>
    <s v="PE"/>
    <x v="1"/>
    <x v="1"/>
    <x v="2"/>
    <s v="Orientar  el contenido de los objetivos y metas institucionales desde una perspectiva Técnico-Administrativa, que brinde soporte  y dirección al quehacer institucional, mediante apoyo, legitimidad y guía política"/>
    <s v="P_1"/>
    <x v="2"/>
    <x v="2"/>
    <x v="0"/>
    <n v="0.6"/>
    <x v="316"/>
    <s v="CENTRAL"/>
    <s v="MONTES DE OCA"/>
    <s v="G_16"/>
    <x v="24"/>
    <n v="100"/>
    <d v="2021-01-01T00:00:00"/>
    <m/>
    <m/>
    <s v="dicembre- 2021"/>
    <s v="R_P1"/>
    <s v="5_ Se elaboren planes alternos basados en la coyuntura actual, que lleguen a saturar o invisibilizar los planes oficiales"/>
    <s v="4 Cortes eléctricos o fallas informáticas que interrumpan la generación, captura, procesamiento y transmición de la comunicación e información"/>
    <s v="_ Gestionar el control y cumplimiento del PEI _x000a_- Gestionar políticas de seguridad y planes de continuidad del servicio en coordinación con las Unidades STAFF, con el fin de  mitigar los riesgos anotados "/>
    <s v="Ana Patricia Mora Castellanos_x000a_Antonio Trejos Mazariegos_x000a_Aleida Devandas_x000a_Laura Chinchilla _x000a_Amanda Segura Salaza_x000a_Esteban Cerdas Aguilar _x000a_Dalia Mora_x000a_Kiara Corea "/>
    <s v="Conducción superior del INAMU"/>
    <s v="DS"/>
    <s v="Ana Patricia Mora Castellanos 120 días_x000a_Antonio Trejos Mazariegos 120 días_x000a_Aleida Devandas 110 días_x000a_Laura Chinchilla 100 días_x000a_Amanda Segura Salazar 100 días_x000a_Esteban Cerdas Aguilar  100 días_x000a_Dalia Mora 100 días_x000a_Kiara Corea 100 días"/>
    <s v="viáticos completos. de 3 personas,  por dos días, 1 vez al mes, durante 10 meses"/>
    <s v="¢750.000 (En el presupuesto de la DSGT)"/>
    <n v="0"/>
    <s v="10502"/>
    <s v="Viáticos dentro del país"/>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21"/>
    <s v="PE"/>
    <x v="1"/>
    <x v="1"/>
    <x v="2"/>
    <s v="Orientar  el contenido de los objetivos y metas institucionales desde una perspectiva Técnico-Administrativa, que brinde soporte  y dirección al quehacer institucional, mediante apoyo, legitimidad y guía política"/>
    <s v="P_1"/>
    <x v="2"/>
    <x v="2"/>
    <x v="0"/>
    <s v="IDEM"/>
    <x v="316"/>
    <s v="CENTRAL"/>
    <s v="MONTES DE OCA"/>
    <s v="G_16"/>
    <x v="24"/>
    <n v="100"/>
    <s v="enero, febrero, marzo"/>
    <s v="abril-mayo, junio "/>
    <s v="julio,agosto, setiembre"/>
    <s v="noviembre"/>
    <s v="R_P1"/>
    <s v="2_Las dependencias de conducción politica estratégica(Unidades asesoras y Staff) no cuentan con suficiente personal para atender los procesos que se les asignan"/>
    <s v="4 Cortes eléctricos o fallas informáticas que interrumpan la generación, captura, procesamiento y transmición de la comunicación e información"/>
    <s v="_ Gestionar el control y cumplimiento del PEI _x000a_- Gestionar políticas de seguridad y planes de continuidad del servicio en coordinación con las Unidades STAFF, con el fin de  mitigar los riesgos anotados "/>
    <s v="Ana Patricia Mora Castellanos_x000a_Antonio Trejos Mazariegos_x000a_Aleida Devandas_x000a_Laura Chinchilla _x000a_Amanda Segura Salaza_x000a_Esteban Cerdas Aguilar _x000a_Dalia Mora. Ajoy_x000a_Kiara Corea "/>
    <s v="Conducción superior del INAMU"/>
    <s v="DS"/>
    <s v="IDEM"/>
    <s v="HOSPEDAJE para 3 personas, por 1 noche, 1 vez al mes durante 10 meses"/>
    <s v="¢720.000 (En el presupuesto de la DSGT)"/>
    <n v="0"/>
    <s v="10502"/>
    <s v="Viáticos dentro del país"/>
    <x v="0"/>
    <m/>
    <n v="2021"/>
    <x v="0"/>
    <m/>
    <m/>
  </r>
  <r>
    <s v="Políticas para la Igualdad efectiva entre mujeres y hombres -PIEG y de protección y prevención de la violencia contra las mujeres PLANOVI implementando en sus Planes de acción 2019-2022 y en el marco del cumplimiento del ODS N°6"/>
    <s v="Desarrollar programas y proyectos dirigidos hacia mujeres para el ejercicio efectivo de sus derechos en igualdad con los hombres, en un ambiente libre de violencia y de respeto a los derechos humanos y de inclusión. (Decretos Ejecutivos N°41115-MP-MCM y N°41240-MP-MCM)  "/>
    <x v="4"/>
    <s v=" 20%_x000a_Avance del Plan de Acción quinquenal PLANOVI 2018-2022"/>
    <x v="4"/>
    <s v="2019-2022: 3.365,6_x000a_FODESAF-partida_x000a_PLANOVI 5-T-AVI-01"/>
    <s v="INAMU: Dirección Estratégica, _x000a_Instituciones Ejecutoras del Plan de Acción del PLANOVI 2019-2022"/>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21"/>
    <s v="PE"/>
    <x v="1"/>
    <x v="1"/>
    <x v="2"/>
    <s v="Orientar  el contenido de los objetivos y metas institucionales desde una perspectiva Técnico-Administrativa, que brinde soporte  y dirección al quehacer institucional, mediante apoyo, legitimidad y guía política"/>
    <s v="P_1"/>
    <x v="23"/>
    <x v="23"/>
    <x v="0"/>
    <s v="IDEM"/>
    <x v="317"/>
    <s v="CENTRAL"/>
    <s v="MONTES DE OCA"/>
    <s v="G_17"/>
    <x v="24"/>
    <n v="100"/>
    <d v="2021-01-01T00:00:00"/>
    <m/>
    <m/>
    <d v="2021-12-01T00:00:00"/>
    <s v="R_P1"/>
    <s v="4_El personal del INAMU no conoce o comprende el planteamiento de los planes estratégicos, tácticos y operativos"/>
    <s v="4 Cortes eléctricos o fallas informáticas que interrumpan la generación, captura, procesamiento y transmición de la comunicación e información"/>
    <s v="_ Gestionar actuaizaciónde de los recursos humanos y más plazas   para las unidades staff del INAMU _x000a_- Gestionar políticas de seguridad y planes de continuidad del servicio en coordinación con las Unidades STAFF, con el fin de  mitigar los riesgos anotados "/>
    <s v="Ana Patricia Mora Castellanos_x000a_Antonio Trejos Mazariegos_x000a_Aleida Devandas_x000a_Laura Chinchilla _x000a_Amanda Segura Salaza_x000a_Esteban Cerdas Aguilar _x000a_Dalia Mora. Ajoy_x000a_Kiara Corea "/>
    <s v="Conducción superior del INAMU"/>
    <s v="DS"/>
    <s v="Ana Patricia Mora Castellanos 120 días_x000a_Antonio Trejos Mazariegos120 días_x000a_Aleida Devandas100 días_x000a_Laura Chinchilla 110 días_x000a_Amanda Segura Salaza110 días_x000a_Esteban Cerdas Aguilar 110_x000a_Dalia Mora 100_x000a_Kiara Corea 100"/>
    <s v="Alimentos y bebidas para reuniones de coordinación extraordinarias"/>
    <n v="0"/>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3"/>
    <x v="3"/>
    <s v="_Que no se implemente la redefinición de los procesos_x000a__Que los procesos redifinidos no contribuyan de forma efectiva al cumplimiento de los fines institucionales"/>
    <x v="2"/>
    <x v="2"/>
    <s v="pendiente"/>
    <x v="21"/>
    <s v="PE"/>
    <x v="1"/>
    <x v="1"/>
    <x v="1"/>
    <s v="Dar soporte presupuestario, contable y de gestión operaciones de flujos monetarios para el logro de objetivos y metas institucionales"/>
    <s v="P_4"/>
    <x v="1"/>
    <x v="1"/>
    <x v="0"/>
    <m/>
    <x v="318"/>
    <s v="CENTRAL"/>
    <s v="MONTES DE OCA"/>
    <s v="G_22"/>
    <x v="2"/>
    <n v="100"/>
    <d v="2021-01-01T00:00:00"/>
    <m/>
    <m/>
    <d v="2021-12-01T00:00:00"/>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s v="Kiara Corea_x000a_Dalia Mora Ajoy_x000a_Antonio Trejos Mazariegos "/>
    <s v="Conducción superior del INAMU"/>
    <s v="DS"/>
    <s v="Kiara Corea 50 días_x000a_Dalia Mora Ajoy 50 días _x000a_Antonio Trejos Mazariegos 20 días"/>
    <s v="No se requiere"/>
    <m/>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4"/>
    <x v="14"/>
    <n v="0.9"/>
    <x v="22"/>
    <s v="PR"/>
    <x v="1"/>
    <x v="1"/>
    <x v="1"/>
    <s v="Dar soporte presupuestario, contable y de gestión operaciones de flujos monetarios para el logro de objetivos y metas institucionales"/>
    <s v="P_4"/>
    <x v="20"/>
    <x v="20"/>
    <x v="53"/>
    <n v="0"/>
    <x v="319"/>
    <s v="CENTRAL"/>
    <s v="MONTES DE OCA"/>
    <s v="G_1"/>
    <x v="60"/>
    <n v="100"/>
    <d v="2021-03-31T00:00:00"/>
    <d v="2021-06-30T00:00:00"/>
    <s v="31-09-21"/>
    <d v="2021-12-31T00:00:00"/>
    <s v="R_P4"/>
    <s v="1_Necesidad de un sistema integrado que agilice la gestión de los procesos administrativos en general."/>
    <s v="4 Cortes eléctricos o fallas informáticas que interrumpan la generación, captura, procesamiento y transmición de la comunicación e información"/>
    <s v="Emision de reportes y respaldos periodicos"/>
    <s v="Lidieth Aguero_x000a_Alexander Salas_x000a_Allan Ramos_x000a_Carlos Barquero"/>
    <s v="Apoyo administrativo"/>
    <s v="AA"/>
    <s v="Lidieth Aguero, 52 Hrs x mes_x000a_Alexander Salas  52 Hrs x mes_x000a_Allan Ramos  52 Hrs x mes_x000a_Carlos Barquero  33 hrs x mes"/>
    <s v="Publicaciön en medios de comunicación"/>
    <n v="30000"/>
    <n v="5000000"/>
    <s v="10301"/>
    <s v="Información"/>
    <x v="0"/>
    <m/>
    <n v="2021"/>
    <x v="2"/>
    <m/>
    <s v="Para la contratación del servicio de publicación en medios de comunicación para uso institucional"/>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4"/>
    <x v="14"/>
    <n v="0.9"/>
    <x v="22"/>
    <s v="PR"/>
    <x v="1"/>
    <x v="1"/>
    <x v="1"/>
    <s v="Dar soporte presupuestario, contable y de gestión operaciones de flujos monetarios para el logro de objetivos y metas institucionales"/>
    <s v="P_4"/>
    <x v="20"/>
    <x v="20"/>
    <x v="0"/>
    <n v="0"/>
    <x v="320"/>
    <s v="CENTRAL"/>
    <s v="MONTES DE OCA"/>
    <s v="G_1"/>
    <x v="60"/>
    <n v="100"/>
    <d v="2021-03-31T00:00:00"/>
    <d v="2021-06-30T00:00:00"/>
    <s v="31-09-21"/>
    <d v="2021-12-31T00:00:00"/>
    <s v="R_P4"/>
    <s v="1_Necesidad de un sistema integrado que agilice la gestión de los procesos administrativos en general."/>
    <s v="4 Cortes eléctricos o fallas informáticas que interrumpan la generación, captura, procesamiento y transmición de la comunicación e información"/>
    <s v="Emision de reportes y respaldos periodicos"/>
    <s v="Diego Agüero_x000a_Cindy Loaiza_x000a_Andrea Solis_x000a_Carlos Barquero"/>
    <s v="Apoyo administrativo"/>
    <s v="AA"/>
    <s v="Diego Agüero  56 hrs x mes_x000a_Cindy 56 hrs x mes_x000a_Andrea 12 hrs x mes_x000a_Carlos Barquero 8 hrs x mes"/>
    <s v="No se requieren"/>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4"/>
    <x v="14"/>
    <n v="0.9"/>
    <x v="22"/>
    <s v="PR"/>
    <x v="1"/>
    <x v="1"/>
    <x v="1"/>
    <s v="Dar soporte presupuestario, contable y de gestión operaciones de flujos monetarios para el logro de objetivos y metas institucionales"/>
    <s v="P_4"/>
    <x v="20"/>
    <x v="20"/>
    <x v="0"/>
    <n v="0"/>
    <x v="321"/>
    <s v="CENTRAL"/>
    <s v="MONTES DE OCA"/>
    <s v="G_1"/>
    <x v="60"/>
    <n v="100"/>
    <d v="2021-03-31T00:00:00"/>
    <d v="2021-06-30T00:00:00"/>
    <s v="31-09-21"/>
    <d v="2021-12-31T00:00:00"/>
    <s v="R_P4"/>
    <s v="1_Necesidad de un sistema integrado que agilice la gestión de los procesos administrativos en general."/>
    <s v="4 Cortes eléctricos o fallas informáticas que interrumpan la generación, captura, procesamiento y transmición de la comunicación e información"/>
    <s v="Programacion de giras en epoca de poca lluvia"/>
    <s v="Avelino Jimenez_x000a_Carlos Barquero_x000a_Andrea_x000a_Cindy_x000a_Diego"/>
    <s v="Apoyo administrativo"/>
    <s v="AA"/>
    <s v="Avelino Jimenez 240 hrs xmes_x000a_Carlos Barquero 80 hrs x mes_x000a_Andrea 12 hs x mes_x000a_Cindy 10 hrs x mes"/>
    <s v="Mantenimiento y reparacion equipo de oficina"/>
    <n v="0"/>
    <n v="4000000"/>
    <s v="10807"/>
    <s v="Mantenimiento y reparación de equipo y mobiliario de oficina"/>
    <x v="0"/>
    <m/>
    <n v="2021"/>
    <x v="5"/>
    <m/>
    <s v="Para cubrir los gastos de mantenimiento y reparación de los equipos de oficina propiedad del INAMU.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4"/>
    <x v="14"/>
    <n v="0.9"/>
    <x v="22"/>
    <s v="PR"/>
    <x v="1"/>
    <x v="1"/>
    <x v="1"/>
    <s v="Dar soporte presupuestario, contable y de gestión operaciones de flujos monetarios para el logro de objetivos y metas institucionales"/>
    <s v="P_4"/>
    <x v="20"/>
    <x v="20"/>
    <x v="0"/>
    <n v="0"/>
    <x v="321"/>
    <s v="CENTRAL"/>
    <s v="MONTES DE OCA"/>
    <s v="G_1"/>
    <x v="60"/>
    <n v="100"/>
    <d v="2021-03-31T00:00:00"/>
    <d v="2021-06-30T00:00:00"/>
    <s v="31-09-21"/>
    <d v="2021-12-31T00:00:00"/>
    <s v="R_P4"/>
    <s v="1_Necesidad de un sistema integrado que agilice la gestión de los procesos administrativos en general."/>
    <s v="4 Cortes eléctricos o fallas informáticas que interrumpan la generación, captura, procesamiento y transmición de la comunicación e información"/>
    <s v="Programacion de giras en epoca de poca lluvia"/>
    <s v="Avelino Jimenez_x000a_Carlos Barquero_x000a_Andrea_x000a_Cindy_x000a_Diego"/>
    <s v="Apoyo administrativo"/>
    <s v="AA"/>
    <s v="Avelino Jimenez 240 hrs xmes_x000a_Carlos Barquero 80 hrs x mes_x000a_Andrea 12 hs x mes_x000a_Cindy 10 hrs x mes"/>
    <s v="Reparación de activos Institucionales"/>
    <n v="0"/>
    <n v="1500000"/>
    <s v="10899"/>
    <s v="Mantenimiento y reparación de otros equipos"/>
    <x v="0"/>
    <m/>
    <n v="2021"/>
    <x v="15"/>
    <m/>
    <s v="Para cubrir el gasto para el mantenimiento y reparación de otros equipos, como equipos de cosina."/>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4"/>
    <x v="14"/>
    <n v="0.9"/>
    <x v="22"/>
    <s v="PR"/>
    <x v="1"/>
    <x v="1"/>
    <x v="1"/>
    <s v="Dar soporte presupuestario, contable y de gestión operaciones de flujos monetarios para el logro de objetivos y metas institucionales"/>
    <s v="P_4"/>
    <x v="20"/>
    <x v="20"/>
    <x v="0"/>
    <n v="0"/>
    <x v="322"/>
    <s v="CENTRAL"/>
    <s v="MONTES DE OCA"/>
    <s v="G_1"/>
    <x v="60"/>
    <n v="98"/>
    <d v="2021-03-31T00:00:00"/>
    <d v="2021-06-30T00:00:00"/>
    <s v="31-09-21"/>
    <d v="2021-12-31T00:00:00"/>
    <s v="R_P4"/>
    <s v="1_Necesidad de un sistema integrado que agilice la gestión de los procesos administrativos en general."/>
    <s v="4 Cortes eléctricos o fallas informáticas que interrumpan la generación, captura, procesamiento y transmición de la comunicación e información"/>
    <s v="Emision de reportes y respaldos periodicos"/>
    <s v="Avelino Jimenez_x000a_Carlos Barquero_x000a_Andrea_x000a_Cindy_x000a_Diego"/>
    <s v="Apoyo administrativo"/>
    <s v="AA"/>
    <s v="Avelino Jimenez 39 hrs xmes_x000a_Carlos Barquero 6 hrs x mes_x000a_Andrea 6 hs x mes_x000a_Cindy 6 hrs x mes"/>
    <s v="Compra de placas, remaches, brocas y otros para plaqueo"/>
    <n v="30000"/>
    <n v="100000"/>
    <s v="20301"/>
    <s v="Materiales y productos metálicos"/>
    <x v="0"/>
    <m/>
    <n v="2021"/>
    <x v="3"/>
    <m/>
    <s v="Para la compra de placas, remaches, brocas y otros para plaqueo"/>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4"/>
    <x v="14"/>
    <n v="0.9"/>
    <x v="22"/>
    <s v="PR"/>
    <x v="1"/>
    <x v="1"/>
    <x v="1"/>
    <s v="Dar soporte presupuestario, contable y de gestión operaciones de flujos monetarios para el logro de objetivos y metas institucionales"/>
    <s v="P_4"/>
    <x v="20"/>
    <x v="20"/>
    <x v="0"/>
    <n v="0"/>
    <x v="322"/>
    <s v="CENTRAL"/>
    <s v="MONTES DE OCA"/>
    <s v="G_1"/>
    <x v="60"/>
    <n v="98"/>
    <d v="2021-03-31T00:00:00"/>
    <d v="2021-06-30T00:00:00"/>
    <s v="31-09-21"/>
    <d v="2021-12-31T00:00:00"/>
    <s v="R_P4"/>
    <s v="1_Necesidad de un sistema integrado que agilice la gestión de los procesos administrativos en general."/>
    <s v="4 Cortes eléctricos o fallas informáticas que interrumpan la generación, captura, procesamiento y transmición de la comunicación e información"/>
    <s v="Emision de reportes y respaldos periodicos"/>
    <s v="Avelino Jimenez_x000a_Carlos Barquero_x000a_Andrea_x000a_Cindy_x000a_Diego"/>
    <s v="Apoyo administrativo"/>
    <s v="AA"/>
    <s v="Avelino Jimenez 39 hrs xmes_x000a_Carlos Barquero 6 hrs x mes_x000a_Andrea 6 hs x mes_x000a_Cindy 6 hrs x mes_x000a_Diego 6 hrs x mes"/>
    <s v="visita a todas las intalaciones (300.000 en partida de Servicios Generales)"/>
    <n v="0"/>
    <n v="0"/>
    <s v="10502"/>
    <s v="Viáticos dentro del país"/>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4"/>
    <x v="14"/>
    <n v="0.9"/>
    <x v="22"/>
    <s v="PR"/>
    <x v="1"/>
    <x v="1"/>
    <x v="1"/>
    <s v="Dar soporte presupuestario, contable y de gestión operaciones de flujos monetarios para el logro de objetivos y metas institucionales"/>
    <s v="P_4"/>
    <x v="20"/>
    <x v="20"/>
    <x v="0"/>
    <n v="0"/>
    <x v="323"/>
    <s v="CENTRAL"/>
    <s v="MONTES DE OCA"/>
    <s v="G_1"/>
    <x v="60"/>
    <n v="95"/>
    <d v="2021-03-31T00:00:00"/>
    <d v="2021-06-30T00:00:00"/>
    <s v="31-09-21"/>
    <d v="2021-12-31T00:00:00"/>
    <s v="R_P4"/>
    <s v="1_Necesidad de un sistema integrado que agilice la gestión de los procesos administrativos en general."/>
    <s v="4 Cortes eléctricos o fallas informáticas que interrumpan la generación, captura, procesamiento y transmición de la comunicación e información"/>
    <s v="Emision de reportes y respaldos periodicos"/>
    <s v="Luis Zuñiga_x000a_Carlos Barquero_x000a_Cindy_x000a_Andrea_x000a_Diego"/>
    <s v="Apoyo administrativo"/>
    <s v="AA"/>
    <s v="Luis Zuñiga 32 hrs x mes_x000a_Carlos Barquero 6 hrs x mes_x000a_Cindy 10 hrs x mes_x000a_Andrea 12 hrs x mes"/>
    <s v="Compra de alimentos y bebidas para uso insittucional. "/>
    <n v="30000"/>
    <n v="3000000"/>
    <s v="20203"/>
    <s v="Alimentos y bebidas"/>
    <x v="0"/>
    <m/>
    <n v="2021"/>
    <x v="40"/>
    <s v="UPI recomienda revisar indicadores y metas de GESTIÓN de la Proveeduría porque mo estám alineada:  &quot;Cantidad vs porcentaje&quot;  "/>
    <s v="Compra de alimentos y bebidas para uso insittucional.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4"/>
    <x v="14"/>
    <n v="0.9"/>
    <x v="22"/>
    <s v="PR"/>
    <x v="1"/>
    <x v="1"/>
    <x v="1"/>
    <s v="Dar soporte presupuestario, contable y de gestión operaciones de flujos monetarios para el logro de objetivos y metas institucionales"/>
    <s v="P_4"/>
    <x v="20"/>
    <x v="20"/>
    <x v="0"/>
    <n v="0"/>
    <x v="323"/>
    <s v="CENTRAL"/>
    <s v="MONTES DE OCA"/>
    <s v="G_1"/>
    <x v="60"/>
    <n v="100"/>
    <d v="2021-03-31T00:00:00"/>
    <d v="2021-06-30T00:00:00"/>
    <s v="31-09-21"/>
    <d v="2021-12-31T00:00:00"/>
    <s v="R_P4"/>
    <s v="1_Necesidad de un sistema integrado que agilice la gestión de los procesos administrativos en general."/>
    <s v="4 Cortes eléctricos o fallas informáticas que interrumpan la generación, captura, procesamiento y transmición de la comunicación e información"/>
    <s v="Emision de reportes y respaldos periodico"/>
    <s v="Luis Zuñiga_x000a_Carlos Barquero_x000a_Cindy_x000a_Andrea_x000a_Diego"/>
    <s v="Apoyo administrativo"/>
    <s v="AA"/>
    <s v="Luis Zuñiga 32 hrs x mes_x000a_Carlos Barquero 6 hrs x mes_x000a_Cindy 10 hrs x mes_x000a_Andrea 12 hrs x mes_x000a_Diego 10 hrs x mes"/>
    <s v="Compra de papel  para uso Institucional."/>
    <n v="0"/>
    <n v="7000000"/>
    <s v="29903"/>
    <s v="Productos de papel, cartón e impresos"/>
    <x v="0"/>
    <m/>
    <n v="2021"/>
    <x v="65"/>
    <s v="UPI recomienda revisar indicadores y metas de GESTIÓN de la Proveeduría porque mo estám alineada:  &quot;Cantidad vs porcentaje&quot;  "/>
    <s v="Para la compra de papel de divera índole  para uso Institucional."/>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4"/>
    <x v="14"/>
    <n v="0.9"/>
    <x v="22"/>
    <s v="PR"/>
    <x v="1"/>
    <x v="1"/>
    <x v="1"/>
    <s v="Dar soporte presupuestario, contable y de gestión operaciones de flujos monetarios para el logro de objetivos y metas institucionales"/>
    <s v="P_4"/>
    <x v="20"/>
    <x v="20"/>
    <x v="0"/>
    <n v="0"/>
    <x v="323"/>
    <s v="CENTRAL"/>
    <s v="MONTES DE OCA"/>
    <s v="G_1"/>
    <x v="60"/>
    <n v="100"/>
    <d v="2021-03-31T00:00:00"/>
    <d v="2021-06-30T00:00:00"/>
    <s v="31-09-21"/>
    <d v="2021-12-31T00:00:00"/>
    <s v="R_P4"/>
    <s v="1_Necesidad de un sistema integrado que agilice la gestión de los procesos administrativos en general."/>
    <s v="4 Cortes eléctricos o fallas informáticas que interrumpan la generación, captura, procesamiento y transmición de la comunicación e información"/>
    <s v="Emision de reportes y respaldos periodico"/>
    <s v="Luis Zuñiga_x000a_Carlos Barquero_x000a_Cindy_x000a_Andrea_x000a_Diego"/>
    <s v="Apoyo administrativo"/>
    <s v="AA"/>
    <s v="Luis Zuñiga 32 hrs x mes_x000a_Carlos Barquero 6 hrs x mes_x000a_Cindy 10 hrs x mes_x000a_Andrea 12 hrs x mes_x000a_Diego 10 hrs x mes"/>
    <s v="Adquisiciones de útiles y materiales de oficina y cómputo para ser utilizados en actividades ordinarias de la Institución. "/>
    <n v="0"/>
    <n v="2800000"/>
    <s v="29901"/>
    <s v="Útiles y materiales de oficina y cómputo"/>
    <x v="0"/>
    <m/>
    <n v="2021"/>
    <x v="90"/>
    <s v="UPI recomienda revisar indicadores y metas de GESTIÓN de la Proveeduría porque mo estám alineada:  &quot;Cantidad vs porcentaje&quot;  "/>
    <s v="Para la adquisiciones de útiles y materiales de oficina y cómputo para ser utilizados en actividades ordinarias de la Institución.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4"/>
    <x v="14"/>
    <n v="0.9"/>
    <x v="22"/>
    <s v="PR"/>
    <x v="1"/>
    <x v="1"/>
    <x v="1"/>
    <s v="Dar soporte presupuestario, contable y de gestión operaciones de flujos monetarios para el logro de objetivos y metas institucionales"/>
    <s v="P_4"/>
    <x v="20"/>
    <x v="20"/>
    <x v="0"/>
    <n v="0"/>
    <x v="323"/>
    <s v="CENTRAL"/>
    <s v="MONTES DE OCA"/>
    <s v="G_1"/>
    <x v="60"/>
    <n v="95"/>
    <d v="2021-03-31T00:00:00"/>
    <d v="2021-06-30T00:00:00"/>
    <s v="31-09-21"/>
    <d v="2021-12-31T00:00:00"/>
    <s v="R_P4"/>
    <s v="1_Necesidad de un sistema integrado que agilice la gestión de los procesos administrativos en general."/>
    <s v="4 Cortes eléctricos o fallas informáticas que interrumpan la generación, captura, procesamiento y transmición de la comunicación e información"/>
    <s v="Emision de reportes y respaldos periodico"/>
    <s v="Luis Zuñiga_x000a_Carlos Barquero_x000a_Cindy_x000a_Andrea_x000a_Diego"/>
    <s v="Apoyo administrativo"/>
    <s v="AA"/>
    <s v="Luis Zuñiga 32 hrs x mes_x000a_Carlos Barquero 6 hrs x mes_x000a_Cindy 10 hrs x mes_x000a_Andrea 12 hrs x mes_x000a_Diego 10 hrs x mes"/>
    <s v="Compra de tintas y pinturas  para uso Institucional."/>
    <n v="0"/>
    <n v="10000000"/>
    <s v="20104"/>
    <s v="Tintas, pinturas y diluyentes"/>
    <x v="0"/>
    <m/>
    <n v="2021"/>
    <x v="66"/>
    <s v="UPI recomienda revisar indicadores y metas de GESTIÓN de la Proveeduría porque mo estám alineada:  &quot;Cantidad vs porcentaje&quot;  "/>
    <s v="Para la compra de tintas y pinturas  para uso Institucional."/>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4"/>
    <x v="14"/>
    <n v="0.9"/>
    <x v="22"/>
    <s v="PR"/>
    <x v="1"/>
    <x v="1"/>
    <x v="1"/>
    <s v="Dar soporte presupuestario, contable y de gestión operaciones de flujos monetarios para el logro de objetivos y metas institucionales"/>
    <s v="P_4"/>
    <x v="20"/>
    <x v="20"/>
    <x v="0"/>
    <n v="0"/>
    <x v="323"/>
    <s v="CENTRAL"/>
    <s v="MONTES DE OCA"/>
    <s v="G_1"/>
    <x v="60"/>
    <n v="95"/>
    <d v="2021-03-31T00:00:00"/>
    <d v="2021-06-30T00:00:00"/>
    <s v="31-09-21"/>
    <d v="2021-12-31T00:00:00"/>
    <s v="R_P4"/>
    <s v="1_Necesidad de un sistema integrado que agilice la gestión de los procesos administrativos en general."/>
    <s v="4 Cortes eléctricos o fallas informáticas que interrumpan la generación, captura, procesamiento y transmición de la comunicación e información"/>
    <s v="Emision de reportes y respaldos periodico"/>
    <s v="Luis Zuñiga_x000a_Carlos Barquero_x000a_Cindy_x000a_Andrea_x000a_Diego"/>
    <s v="Apoyo administrativo"/>
    <s v="AA"/>
    <s v="Luis Zuñiga 32 hrs x mes_x000a_Carlos Barquero 6 hrs x mes_x000a_Cindy 10 hrs x mes_x000a_Andrea 12 hrs x mes_x000a_Diego 10 hrs x mes"/>
    <s v="Servicio de acceso e información a través de medios informáticos  (SICOP)"/>
    <n v="0"/>
    <n v="10000000"/>
    <s v="10307"/>
    <s v="Servicios de transferencia electrónica de información"/>
    <x v="0"/>
    <m/>
    <n v="2021"/>
    <x v="66"/>
    <s v="UPI recomienda revisar indicadores y metas de GESTIÓN de la Proveeduría porque mo estám alineada:  &quot;Cantidad vs porcentaje&quot;  "/>
    <s v="Servicio de acceso e información a través de medios informáticos  (SICOP)"/>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4"/>
    <x v="14"/>
    <n v="0.9"/>
    <x v="22"/>
    <s v="PR"/>
    <x v="1"/>
    <x v="1"/>
    <x v="1"/>
    <s v="Dar soporte presupuestario, contable y de gestión operaciones de flujos monetarios para el logro de objetivos y metas institucionales"/>
    <s v="P_4"/>
    <x v="20"/>
    <x v="20"/>
    <x v="0"/>
    <n v="0"/>
    <x v="324"/>
    <s v="CENTRAL"/>
    <s v="MONTES DE OCA"/>
    <s v="G_1"/>
    <x v="60"/>
    <n v="80"/>
    <d v="2021-03-31T00:00:00"/>
    <d v="2021-06-30T00:00:00"/>
    <s v="31-09-21"/>
    <d v="2021-12-31T00:00:00"/>
    <s v="R_P4"/>
    <s v="1_Necesidad de un sistema integrado que agilice la gestión de los procesos administrativos en general."/>
    <s v="4 Cortes eléctricos o fallas informáticas que interrumpan la generación, captura, procesamiento y transmición de la comunicación e información"/>
    <s v="Emision de reportes y respaldos periodico"/>
    <s v="Luis Zuñiga_x000a_Carlos Barquero"/>
    <s v="Apoyo administrativo"/>
    <s v="AA"/>
    <s v="Luis Zuñiga 86 hrs x mes_x000a_Carlos Barquero 10 hrs x mes"/>
    <s v="N/A"/>
    <m/>
    <n v="0"/>
    <m/>
    <e v="#N/A"/>
    <x v="0"/>
    <m/>
    <n v="2021"/>
    <x v="0"/>
    <s v="UPI recomienda revisar indicadores y metas de GESTIÓN de la Proveeduría porque mo estám alineada:  &quot;Cantidad vs porcentaje&quot;  "/>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4"/>
    <x v="14"/>
    <n v="0.9"/>
    <x v="22"/>
    <s v="PR"/>
    <x v="1"/>
    <x v="1"/>
    <x v="1"/>
    <s v="Dar soporte presupuestario, contable y de gestión operaciones de flujos monetarios para el logro de objetivos y metas institucionales"/>
    <s v="P_4"/>
    <x v="20"/>
    <x v="20"/>
    <x v="0"/>
    <n v="0"/>
    <x v="325"/>
    <s v="CENTRAL"/>
    <s v="MONTES DE OCA"/>
    <s v="G_1"/>
    <x v="60"/>
    <n v="95"/>
    <d v="2021-03-31T00:00:00"/>
    <d v="2021-06-30T00:00:00"/>
    <s v="31-09-21"/>
    <d v="2021-12-31T00:00:00"/>
    <s v="R_P4"/>
    <s v="1_Necesidad de un sistema integrado que agilice la gestión de los procesos administrativos en general."/>
    <s v="4 Cortes eléctricos o fallas informáticas que interrumpan la generación, captura, procesamiento y transmición de la comunicación e información"/>
    <s v="Emision de reportes y respaldos periodico"/>
    <s v="Luis Zuñiga_x000a_Carlos Barquero_x000a_Andrea"/>
    <s v="Apoyo administrativo"/>
    <s v="AA"/>
    <s v="Luis Zuñiga 75 hrs x mes_x000a_Carlos Barquero 8 hrs x mes_x000a_Andrea Solis 8 hrs"/>
    <s v="N/A"/>
    <m/>
    <n v="0"/>
    <m/>
    <e v="#N/A"/>
    <x v="0"/>
    <m/>
    <n v="2021"/>
    <x v="0"/>
    <s v="UPI recomienda revisar indicadores y metas de GESTIÓN de la Proveeduría porque mo estám alineada:  &quot;Cantidad vs porcentaje&quot;  "/>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3"/>
    <x v="3"/>
    <s v="_Que no se implemente la redefinición de los procesos_x000a__Que los procesos redifinidos no contribuyan de forma efectiva al cumplimiento de los fines institucionales"/>
    <x v="2"/>
    <x v="2"/>
    <s v="pendiente"/>
    <x v="22"/>
    <s v="PR"/>
    <x v="1"/>
    <x v="1"/>
    <x v="1"/>
    <s v="Dar soporte presupuestario, contable y de gestión operaciones de flujos monetarios para el logro de objetivos y metas institucionales"/>
    <s v="P_4"/>
    <x v="1"/>
    <x v="1"/>
    <x v="0"/>
    <m/>
    <x v="326"/>
    <s v="CENTRAL"/>
    <s v="MONTES DE OCA"/>
    <s v="G_22"/>
    <x v="2"/>
    <n v="100"/>
    <d v="2021-01-01T00:00:00"/>
    <m/>
    <m/>
    <d v="2021-12-01T00:00:00"/>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s v="Andrea Solís Pérez;_x000a_Carlos Bsrquero Trigueros"/>
    <s v="Apoyo administrativo"/>
    <s v="AA"/>
    <s v="Andrea Solís Pérez 100 días_x000a_Carlos Bsrquero Trigueros 20 días"/>
    <s v="No se requiere"/>
    <m/>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9"/>
    <x v="9"/>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x v="8"/>
    <x v="9"/>
    <s v="0"/>
    <x v="23"/>
    <s v="RH"/>
    <x v="1"/>
    <x v="1"/>
    <x v="1"/>
    <s v="Dar soporte presupuestario, contable y de gestión operaciones de flujos monetarios para el logro de objetivos y metas institucionales"/>
    <s v="P_4"/>
    <x v="14"/>
    <x v="14"/>
    <x v="0"/>
    <n v="0"/>
    <x v="327"/>
    <s v="CENTRAL"/>
    <s v="MONTES DE OCA"/>
    <s v="G_23"/>
    <x v="86"/>
    <n v="1"/>
    <d v="2021-03-31T00:00:00"/>
    <d v="2021-06-30T00:00:00"/>
    <d v="2021-09-30T00:00:00"/>
    <d v="2021-12-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1. Establecer un cronograma de trabajo.        2. Gestionar un respaldo físico y electrónico de los insumos recabados y los productos generados.                                                      3. Facilitar sesiones de trabajo con el personal del Departamento de Recursos Humanos para transferir conocimiento y presentar los avances y posteriores productos ligados a este proceso."/>
    <s v="Wendy Ward Bennet"/>
    <s v="Apoyo administrativo"/>
    <s v="AA"/>
    <s v="60 días"/>
    <s v="Instructivo para normalizar las vías de carrera administrativa a nivel institucional."/>
    <m/>
    <n v="0"/>
    <m/>
    <e v="#N/A"/>
    <x v="0"/>
    <m/>
    <n v="2021"/>
    <x v="0"/>
    <s v="Según revision realizada por la DAF, se realiza recorte al presupuesto solicitado por el departamento"/>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9"/>
    <x v="9"/>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x v="8"/>
    <x v="9"/>
    <s v="0"/>
    <x v="23"/>
    <s v="RH"/>
    <x v="1"/>
    <x v="1"/>
    <x v="1"/>
    <s v="Dar soporte presupuestario, contable y de gestión operaciones de flujos monetarios para el logro de objetivos y metas institucionales"/>
    <s v="P_4"/>
    <x v="14"/>
    <x v="14"/>
    <x v="0"/>
    <n v="0"/>
    <x v="328"/>
    <s v="CENTRAL"/>
    <s v="MONTES DE OCA"/>
    <s v="G_23"/>
    <x v="87"/>
    <n v="1"/>
    <d v="2021-03-31T00:00:00"/>
    <d v="2021-06-30T00:00:00"/>
    <d v="2021-09-30T00:00:00"/>
    <d v="2021-12-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1. Establecer un cronograma de trabajo y respaldar la información física y digital."/>
    <s v="Wendy Ward Bennet"/>
    <s v="Apoyo administrativo"/>
    <s v="AA"/>
    <s v="20 días"/>
    <s v="Instrumentos para los procesos de estudios de puestos, reasignaciones y estudios de cargas de trabajo."/>
    <m/>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9"/>
    <x v="9"/>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x v="8"/>
    <x v="9"/>
    <s v="0"/>
    <x v="23"/>
    <s v="RH"/>
    <x v="1"/>
    <x v="1"/>
    <x v="1"/>
    <s v="Dar soporte presupuestario, contable y de gestión operaciones de flujos monetarios para el logro de objetivos y metas institucionales"/>
    <s v="P_4"/>
    <x v="14"/>
    <x v="14"/>
    <x v="0"/>
    <n v="0"/>
    <x v="329"/>
    <s v="CENTRAL"/>
    <s v="MONTES DE OCA"/>
    <s v="G_23"/>
    <x v="88"/>
    <n v="1"/>
    <d v="2021-03-31T00:00:00"/>
    <d v="2021-06-30T00:00:00"/>
    <d v="2021-09-30T00:00:00"/>
    <d v="2021-12-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niciar las gestiones con tres meses de antelación y establecer las coordinaciones correspondientes con el Departamento de Proveeduría."/>
    <s v="Jorge Adolfo Marín Zamora y Amanda Hutchinson Rodriguez "/>
    <s v="Apoyo administrativo"/>
    <s v="AA"/>
    <s v="10 días "/>
    <s v="Servicio de médica de empresa "/>
    <n v="21000000"/>
    <n v="21000000"/>
    <s v="10401"/>
    <s v="Servicios de ciencias de la salud"/>
    <x v="0"/>
    <m/>
    <n v="2021"/>
    <x v="91"/>
    <m/>
    <s v="Servicio de médica de empresa para las personas funcionarias."/>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9"/>
    <x v="9"/>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x v="8"/>
    <x v="9"/>
    <s v="0"/>
    <x v="23"/>
    <s v="RH"/>
    <x v="1"/>
    <x v="1"/>
    <x v="1"/>
    <s v="Dar soporte presupuestario, contable y de gestión operaciones de flujos monetarios para el logro de objetivos y metas institucionales"/>
    <s v="P_4"/>
    <x v="14"/>
    <x v="14"/>
    <x v="54"/>
    <n v="0"/>
    <x v="330"/>
    <s v="CENTRAL"/>
    <s v="MONTES DE OCA"/>
    <s v="G_23"/>
    <x v="89"/>
    <n v="1"/>
    <d v="2021-03-31T00:00:00"/>
    <d v="2021-06-30T00:00:00"/>
    <d v="2021-09-30T00:00:00"/>
    <d v="2021-12-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1. Ejecutar cada una de las actividades vinculadas al proceso de remuneraciones en el plazo otorgado y formalizado en el cronograma interno de trabajo.                      2. Gestionar en tiempo y forma ante la Unidad de Informática las necesidades de soporte y nuevos desarrollos que permitan optimizar el funcionamiento del SARI. "/>
    <s v="Luana Barquero Quesada y Aracelly Knigth Chavarría"/>
    <s v="Apoyo administrativo"/>
    <s v="AA"/>
    <s v="120 días "/>
    <s v="Pago de Remuneraciones y trámite de gestiones administrativas ascociadas."/>
    <m/>
    <n v="2116242379"/>
    <s v="00101"/>
    <s v="Sueldos para cargos fijos"/>
    <x v="0"/>
    <n v="-36307306.519999988"/>
    <n v="2021"/>
    <x v="92"/>
    <m/>
    <s v="Pago de Remuneraciones y trámite de gestiones administrativas ascociadas."/>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9"/>
    <x v="9"/>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x v="8"/>
    <x v="9"/>
    <s v="0"/>
    <x v="23"/>
    <s v="RH"/>
    <x v="1"/>
    <x v="1"/>
    <x v="1"/>
    <s v="Dar soporte presupuestario, contable y de gestión operaciones de flujos monetarios para el logro de objetivos y metas institucionales"/>
    <s v="P_4"/>
    <x v="14"/>
    <x v="14"/>
    <x v="0"/>
    <n v="0"/>
    <x v="331"/>
    <s v="CENTRAL"/>
    <s v="MONTES DE OCA"/>
    <s v="G_23"/>
    <x v="90"/>
    <n v="1"/>
    <d v="2021-03-31T00:00:00"/>
    <d v="2021-06-30T00:00:00"/>
    <d v="2021-09-30T00:00:00"/>
    <d v="2021-12-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1. Diseñar una propuesta de estancias cortas o pasantías en los servicios de atención directa, en donde puedan participar personas funcionarias con los perfiles requeridos."/>
    <s v="Jorge Adolfo Marín Zamora"/>
    <s v="Apoyo administrativo"/>
    <s v="AA"/>
    <s v="60 días"/>
    <s v="Plan de rotación de las personas funcionarias en los servicios de atención directa."/>
    <m/>
    <n v="0"/>
    <m/>
    <e v="#N/A"/>
    <x v="0"/>
    <m/>
    <n v="2021"/>
    <x v="0"/>
    <s v="Segun análisis del Comité Director se decide recortar el presupueto original solicitado por la comisión, ademas cualquier capacitación debera ser dirigida en el marco de la emergencia sanitaria"/>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9"/>
    <x v="9"/>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x v="8"/>
    <x v="9"/>
    <s v="0"/>
    <x v="23"/>
    <s v="RH"/>
    <x v="1"/>
    <x v="1"/>
    <x v="1"/>
    <s v="Dar soporte presupuestario, contable y de gestión operaciones de flujos monetarios para el logro de objetivos y metas institucionales"/>
    <s v="P_4"/>
    <x v="14"/>
    <x v="14"/>
    <x v="0"/>
    <n v="0"/>
    <x v="332"/>
    <s v="CENTRAL"/>
    <s v="MONTES DE OCA"/>
    <s v="G_23"/>
    <x v="91"/>
    <n v="1"/>
    <d v="2021-03-31T00:00:00"/>
    <d v="2021-06-30T00:00:00"/>
    <d v="2021-09-30T00:00:00"/>
    <d v="2021-12-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1. Establecer un cronograma de trabajo. 2. Gestionar un respaldo físico y electrónico de los insumos recabados y los productos generados. 3.Gestionar la definición de roles y responsabilidades a lo interno de la Comisión Institucional de Valores."/>
    <s v="María García Rodríguez"/>
    <s v="Apoyo administrativo"/>
    <s v="AA"/>
    <s v="30 días"/>
    <s v="Campaña Informativa"/>
    <m/>
    <n v="0"/>
    <m/>
    <e v="#N/A"/>
    <x v="0"/>
    <m/>
    <n v="2021"/>
    <x v="0"/>
    <s v="Según análisis del Comité Director y bajo las condiciones en las que se debe operar se recorta el presupuesto original solicitado por la comision"/>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9"/>
    <x v="9"/>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x v="8"/>
    <x v="9"/>
    <s v="0"/>
    <x v="23"/>
    <s v="RH"/>
    <x v="1"/>
    <x v="1"/>
    <x v="1"/>
    <s v="Dar soporte presupuestario, contable y de gestión operaciones de flujos monetarios para el logro de objetivos y metas institucionales"/>
    <s v="P_4"/>
    <x v="14"/>
    <x v="14"/>
    <x v="0"/>
    <n v="0"/>
    <x v="333"/>
    <s v="CENTRAL"/>
    <s v="MONTES DE OCA"/>
    <s v="G_23"/>
    <x v="92"/>
    <n v="1"/>
    <d v="2021-03-31T00:00:00"/>
    <d v="2021-06-30T00:00:00"/>
    <d v="2021-09-30T00:00:00"/>
    <d v="2021-12-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1. Diseño de una propuesta metodologica que permita facilitar el proceso de forma virtual o presencial.                                        2. Diseño de instructivos y/o manuales en formato digital para que puedan ser utilizados en cualquiera de las modalidades.  "/>
    <s v="María García Rodríguez y Nelson Sánchez Valverde"/>
    <s v="Apoyo administrativo"/>
    <s v="AA"/>
    <s v="30 días anuales"/>
    <s v="Proceso de formación y actualización normativo. "/>
    <m/>
    <n v="0"/>
    <m/>
    <e v="#N/A"/>
    <x v="0"/>
    <m/>
    <n v="2021"/>
    <x v="0"/>
    <s v="Según análisis del Comité Director y bajo las condiciones en las que se debe operar se recorta el presupuesto original solicitado por la comision"/>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9"/>
    <x v="9"/>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x v="8"/>
    <x v="9"/>
    <s v="0"/>
    <x v="23"/>
    <s v="RH"/>
    <x v="1"/>
    <x v="1"/>
    <x v="1"/>
    <s v="Dar soporte presupuestario, contable y de gestión operaciones de flujos monetarios para el logro de objetivos y metas institucionales"/>
    <s v="P_4"/>
    <x v="14"/>
    <x v="14"/>
    <x v="0"/>
    <n v="0"/>
    <x v="334"/>
    <s v="CENTRAL"/>
    <s v="MONTES DE OCA"/>
    <s v="G_23"/>
    <x v="93"/>
    <n v="1"/>
    <d v="2021-03-31T00:00:00"/>
    <d v="2021-06-30T00:00:00"/>
    <d v="2021-09-30T00:00:00"/>
    <d v="2021-12-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Diseño de una propuesta metodologica que permita facilitar el proceso de forma virtual o presencial. Diseño de instructivos y/o manuales en formato digital para que puedan ser utilizados en cualquiera de las modalidades.  "/>
    <s v="Jorge Adolfo Marín Zamora"/>
    <s v="Apoyo administrativo"/>
    <s v="AA"/>
    <s v="60 días "/>
    <s v="Proceso de formación virtual y/o presencial. Elaboración de materiales de apoyo en forma física o digital. (¢1.000.000 para en total para el departamento en el presupuesto de DSGT)"/>
    <m/>
    <n v="0"/>
    <s v="10502"/>
    <s v="Viáticos dentro del país"/>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9"/>
    <x v="9"/>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x v="8"/>
    <x v="9"/>
    <s v="0"/>
    <x v="23"/>
    <s v="RH"/>
    <x v="1"/>
    <x v="1"/>
    <x v="1"/>
    <s v="Dar soporte presupuestario, contable y de gestión operaciones de flujos monetarios para el logro de objetivos y metas institucionales"/>
    <s v="P_4"/>
    <x v="14"/>
    <x v="14"/>
    <x v="0"/>
    <n v="0"/>
    <x v="335"/>
    <s v="CENTRAL"/>
    <s v="MONTES DE OCA"/>
    <s v="G_23"/>
    <x v="94"/>
    <n v="1"/>
    <d v="2021-03-31T00:00:00"/>
    <d v="2021-06-30T00:00:00"/>
    <d v="2021-09-30T00:00:00"/>
    <d v="2021-12-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1. Diseño de una propuesta metodologica que permita facilitar el proceso de forma virtual o presencial.                                        2. Diseño de instructivos y/o manuales en formato digital para que puedan ser utilizados en cualquiera de las modalidades.  "/>
    <s v="Jorge Adolfo Marín Zamora"/>
    <s v="Apoyo administrativo"/>
    <s v="AA"/>
    <s v="60 días "/>
    <s v="Proceso de formación virtual y/o presencial. Elaboración de materiales de apoyo en forma física o digital. (¢1.000.000 para en total para el departamento en el presupuesto de DSGT)"/>
    <n v="200000"/>
    <n v="0"/>
    <s v="10502"/>
    <s v="Viáticos dentro del país"/>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9"/>
    <x v="9"/>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x v="8"/>
    <x v="9"/>
    <s v="0"/>
    <x v="23"/>
    <s v="RH"/>
    <x v="1"/>
    <x v="1"/>
    <x v="1"/>
    <s v="Dar soporte presupuestario, contable y de gestión operaciones de flujos monetarios para el logro de objetivos y metas institucionales"/>
    <s v="P_4"/>
    <x v="14"/>
    <x v="14"/>
    <x v="0"/>
    <n v="0"/>
    <x v="336"/>
    <s v="CENTRAL"/>
    <s v="MONTES DE OCA"/>
    <s v="G_23"/>
    <x v="95"/>
    <n v="1"/>
    <d v="2021-03-31T00:00:00"/>
    <d v="2021-06-30T00:00:00"/>
    <d v="2021-09-30T00:00:00"/>
    <d v="2021-12-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1. Diseño de una propuesta metodologica que permita facilitar el proceso de forma virtual o presencial.                                        2. Diseño de instructivos y/o manuales en formato digital para que puedan ser utilizados en cualquiera de las modalidades.  "/>
    <s v="Jorge Adolfo Marín Zamora"/>
    <s v="Apoyo administrativo"/>
    <s v="AA"/>
    <s v="60 días anuales"/>
    <s v="Proceso de formación virtual y/o presencial. Elaboración de materiales de apoyo en forma física o digital. (¢1.000.000 para en total para el departamento en el presupuesto de DSGT)"/>
    <m/>
    <n v="0"/>
    <s v="10502"/>
    <s v="Viáticos dentro del país"/>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9"/>
    <x v="9"/>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x v="8"/>
    <x v="9"/>
    <s v="0"/>
    <x v="23"/>
    <s v="RH"/>
    <x v="1"/>
    <x v="1"/>
    <x v="1"/>
    <s v="Dar soporte presupuestario, contable y de gestión operaciones de flujos monetarios para el logro de objetivos y metas institucionales"/>
    <s v="P_4"/>
    <x v="14"/>
    <x v="14"/>
    <x v="0"/>
    <n v="0"/>
    <x v="337"/>
    <s v="CENTRAL"/>
    <s v="MONTES DE OCA"/>
    <s v="G_23"/>
    <x v="96"/>
    <n v="1"/>
    <d v="2021-03-31T00:00:00"/>
    <d v="2021-06-30T00:00:00"/>
    <d v="2021-09-30T00:00:00"/>
    <d v="2021-12-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1. Diseño de una propuesta metodologica que permita facilitar el proceso de forma virtual o presencial.                                        2. Diseño de instructivos y/o manuales en formato digital para que puedan ser utilizados en cualquiera de las modalidades.  "/>
    <s v="Amanda Hutchinson Rodríguez"/>
    <s v="Apoyo administrativo"/>
    <s v="AA"/>
    <s v="60 días anuales"/>
    <s v="Proceso de formación virtual y/o presencial. Elaboración de materiales de apoyo en forma física o digital. "/>
    <n v="500000"/>
    <n v="0"/>
    <s v="10404"/>
    <s v="Servicios en ciencias económicas y sociales"/>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9"/>
    <x v="9"/>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x v="8"/>
    <x v="9"/>
    <s v="0"/>
    <x v="23"/>
    <s v="RH"/>
    <x v="1"/>
    <x v="1"/>
    <x v="1"/>
    <s v="Dar soporte presupuestario, contable y de gestión operaciones de flujos monetarios para el logro de objetivos y metas institucionales"/>
    <s v="P_4"/>
    <x v="14"/>
    <x v="14"/>
    <x v="0"/>
    <n v="0"/>
    <x v="338"/>
    <s v="CENTRAL"/>
    <s v="MONTES DE OCA"/>
    <s v="G_23"/>
    <x v="97"/>
    <n v="1"/>
    <d v="2021-03-31T00:00:00"/>
    <d v="2021-06-30T00:00:00"/>
    <d v="2021-09-30T00:00:00"/>
    <d v="2021-12-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ealizar las gestiones con suficiente antelación, apegado al cronograma de trabajo y dar seguimiento permanente a los trámites realizados."/>
    <s v="Wendy Ward Bennet"/>
    <s v="Apoyo administrativo"/>
    <s v="AA"/>
    <s v="120 días anuales"/>
    <s v="Realización de los concursos internos y externos (¢1.000.000 para en total para el departamento en el presupuesto de DSGT)"/>
    <n v="500000"/>
    <n v="0"/>
    <s v="10502"/>
    <s v="Viáticos dentro del país"/>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9"/>
    <x v="9"/>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x v="8"/>
    <x v="9"/>
    <s v="0"/>
    <x v="23"/>
    <s v="RH"/>
    <x v="1"/>
    <x v="1"/>
    <x v="1"/>
    <s v="Dar soporte presupuestario, contable y de gestión operaciones de flujos monetarios para el logro de objetivos y metas institucionales"/>
    <s v="P_4"/>
    <x v="14"/>
    <x v="14"/>
    <x v="0"/>
    <n v="0"/>
    <x v="339"/>
    <s v="CENTRAL"/>
    <s v="MONTES DE OCA"/>
    <s v="G_23"/>
    <x v="98"/>
    <n v="1"/>
    <d v="2021-03-31T00:00:00"/>
    <d v="2021-06-30T00:00:00"/>
    <d v="2021-09-30T00:00:00"/>
    <d v="2021-12-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1. Diseño de una propuesta metodologica que permita facilitar el proceso de forma virtual o presencial.                                                2. Diseño de instructivos y/o manuales en formato digital para que puedan ser utilizados en cualquiera de las modalidades.  "/>
    <s v="Amanda Hutchinson Rodríguez "/>
    <s v="Apoyo administrativo"/>
    <s v="AA"/>
    <s v="120 días"/>
    <s v="Procesos de evaluación y formación en materia de salud y seguridad ocupacional en todas las dependencias institucionales.(¢1.000.000 para en total para el departamento en el presupuesto de DSGT)"/>
    <n v="500000"/>
    <n v="0"/>
    <s v="10502"/>
    <s v="Viáticos dentro del país"/>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9"/>
    <x v="9"/>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x v="8"/>
    <x v="9"/>
    <s v="0"/>
    <x v="23"/>
    <s v="RH"/>
    <x v="1"/>
    <x v="1"/>
    <x v="1"/>
    <s v="Dar soporte presupuestario, contable y de gestión operaciones de flujos monetarios para el logro de objetivos y metas institucionales"/>
    <s v="P_4"/>
    <x v="14"/>
    <x v="14"/>
    <x v="0"/>
    <n v="0"/>
    <x v="340"/>
    <s v="CENTRAL"/>
    <s v="MONTES DE OCA"/>
    <s v="G_23"/>
    <x v="99"/>
    <n v="1"/>
    <d v="2021-03-31T00:00:00"/>
    <d v="2021-06-30T00:00:00"/>
    <d v="2021-09-30T00:00:00"/>
    <d v="2021-12-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ealizar las gestiones con suficiente antelación y dar seguimiento permanente a los trámites realizados."/>
    <s v="Károl Cordero Méndez"/>
    <s v="Apoyo administrativo"/>
    <s v="AA"/>
    <s v="90 días anuales"/>
    <s v="Formulación e implementación de una estrategia para la Gestión de las brechas del macroproceso de Gestión del Talento Humano del INAMU."/>
    <m/>
    <n v="20000000"/>
    <s v="10404"/>
    <s v="Servicios en ciencias económicas y sociales"/>
    <x v="0"/>
    <m/>
    <n v="2021"/>
    <x v="21"/>
    <m/>
    <s v="Para la contratación de la Formulación e implementación de una estrategia para la Gestión de las brechas del macroproceso de Gestión del Talento Humano del INAMU."/>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9"/>
    <x v="9"/>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x v="8"/>
    <x v="9"/>
    <s v="0"/>
    <x v="23"/>
    <s v="RH"/>
    <x v="1"/>
    <x v="1"/>
    <x v="1"/>
    <s v="Dar soporte presupuestario, contable y de gestión operaciones de flujos monetarios para el logro de objetivos y metas institucionales"/>
    <s v="P_4"/>
    <x v="14"/>
    <x v="14"/>
    <x v="0"/>
    <n v="0"/>
    <x v="341"/>
    <s v="CENTRAL"/>
    <s v="MONTES DE OCA"/>
    <s v="G_23"/>
    <x v="100"/>
    <n v="1"/>
    <d v="2021-03-31T00:00:00"/>
    <d v="2021-06-30T00:00:00"/>
    <d v="2021-09-30T00:00:00"/>
    <d v="2021-12-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ealizar las gestiones con suficiente antelación, apegado al cronograma de trabajo y dar seguimiento permanente a los trámites realizados."/>
    <s v="Jorge Adolfo Marín Zamora"/>
    <s v="Apoyo administrativo"/>
    <s v="AA"/>
    <s v="10 días"/>
    <s v="Compra de materiales y suministros para el funcionamiento adecuado del Consultorio Médico Institucional y requerimientos de Salud Ocupacional para la proteccion de todas las personas funcionarias"/>
    <m/>
    <n v="10000000"/>
    <s v="20102"/>
    <s v="Productos farmacéuticos y medicinales"/>
    <x v="0"/>
    <m/>
    <n v="2021"/>
    <x v="66"/>
    <m/>
    <s v="Compra de materiales y suministros para el funcionamiento adecuado del Consultorio Médico Institucional y requerimientos de Salud Ocupacional para la proteccion de todas las personas funcionarias"/>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9"/>
    <x v="9"/>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x v="8"/>
    <x v="9"/>
    <s v="0"/>
    <x v="23"/>
    <s v="RH"/>
    <x v="1"/>
    <x v="1"/>
    <x v="1"/>
    <s v="Dar soporte presupuestario, contable y de gestión operaciones de flujos monetarios para el logro de objetivos y metas institucionales"/>
    <s v="P_4"/>
    <x v="14"/>
    <x v="14"/>
    <x v="0"/>
    <n v="0"/>
    <x v="342"/>
    <s v="CENTRAL"/>
    <s v="MONTES DE OCA"/>
    <s v="G_23"/>
    <x v="100"/>
    <n v="1"/>
    <d v="2021-03-31T00:00:00"/>
    <d v="2021-06-30T00:00:00"/>
    <d v="2021-09-30T00:00:00"/>
    <d v="2021-12-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ealizar las gestiones con suficiente antelación, apegado al cronograma de trabajo y dar seguimiento permanente a los trámites realizados."/>
    <s v="Jorge Adolfo Marín Zamora y Amanda Hutchinson Rodriguez "/>
    <s v="Apoyo administrativo"/>
    <s v="AA"/>
    <s v="10 días"/>
    <s v="Compra de materiales y suministros para el funcionamiento adecuado del Consultorio Médico Institucional."/>
    <m/>
    <n v="1000000"/>
    <s v="20401"/>
    <s v="Herramientas e instrumentos"/>
    <x v="0"/>
    <m/>
    <n v="2021"/>
    <x v="17"/>
    <m/>
    <s v="Compra de materiales y suministros para el funcionamiento adecuado del Consultorio Médico Institucional."/>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9"/>
    <x v="9"/>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x v="8"/>
    <x v="9"/>
    <s v="0"/>
    <x v="23"/>
    <s v="RH"/>
    <x v="1"/>
    <x v="1"/>
    <x v="1"/>
    <s v="Dar soporte presupuestario, contable y de gestión operaciones de flujos monetarios para el logro de objetivos y metas institucionales"/>
    <s v="P_4"/>
    <x v="14"/>
    <x v="14"/>
    <x v="0"/>
    <n v="0"/>
    <x v="343"/>
    <s v="CENTRAL"/>
    <s v="MONTES DE OCA"/>
    <s v="G_23"/>
    <x v="100"/>
    <n v="1"/>
    <d v="2021-03-31T00:00:00"/>
    <d v="2021-06-30T00:00:00"/>
    <d v="2021-09-30T00:00:00"/>
    <d v="2021-12-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ealizar las gestiones con suficiente antelación, apegado al cronograma de trabajo y dar seguimiento permanente a los trámites realizados."/>
    <s v="Jorge Adolfo Marín Zamora y Amanda Hutchinson Rodriguez "/>
    <s v="Apoyo administrativo"/>
    <s v="AA"/>
    <s v="10 días/Comisión CCAD"/>
    <s v="Compra de materiales y suministros para el funcionamiento adecuado del Consultorio Médico Institucional."/>
    <m/>
    <n v="50000"/>
    <s v="29999"/>
    <s v="Otros útiles, materiales y suministros diversos"/>
    <x v="0"/>
    <m/>
    <n v="2021"/>
    <x v="20"/>
    <m/>
    <s v="Para la compra de materiales y suministros para el funcionamiento adecuado del Consultorio Médico Institucional."/>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9"/>
    <x v="9"/>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x v="8"/>
    <x v="9"/>
    <s v="0"/>
    <x v="23"/>
    <s v="RH"/>
    <x v="1"/>
    <x v="1"/>
    <x v="1"/>
    <s v="Dar soporte presupuestario, contable y de gestión operaciones de flujos monetarios para el logro de objetivos y metas institucionales"/>
    <s v="P_4"/>
    <x v="14"/>
    <x v="14"/>
    <x v="0"/>
    <n v="0"/>
    <x v="344"/>
    <s v="CENTRAL"/>
    <s v="MONTES DE OCA"/>
    <s v="G_23"/>
    <x v="101"/>
    <n v="1"/>
    <d v="2021-03-31T00:00:00"/>
    <d v="2021-06-30T00:00:00"/>
    <d v="2021-09-30T00:00:00"/>
    <d v="2021-12-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ealizar las gestiones con suficiente antelación y dar seguimiento permanente a los trámites realizados."/>
    <s v="Jorge Adolfo Marín Zamora y Károl Cordero Méndez"/>
    <s v="Apoyo administrativo"/>
    <s v="AA"/>
    <s v="90 días anuales"/>
    <s v="Programa de Autocuidado para el personal de las dependencias técnicas."/>
    <m/>
    <n v="25000000"/>
    <s v="10404"/>
    <s v="Servicios en ciencias económicas y sociales"/>
    <x v="0"/>
    <n v="-25000000"/>
    <n v="2021"/>
    <x v="0"/>
    <m/>
    <s v="Para la contratación del Programa de Autocuidado para el personal de las dependencias técnicas del INAMU."/>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9"/>
    <x v="9"/>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x v="8"/>
    <x v="9"/>
    <s v="0"/>
    <x v="23"/>
    <s v="RH"/>
    <x v="1"/>
    <x v="1"/>
    <x v="1"/>
    <s v="Dar soporte presupuestario, contable y de gestión operaciones de flujos monetarios para el logro de objetivos y metas institucionales"/>
    <s v="P_4"/>
    <x v="14"/>
    <x v="14"/>
    <x v="0"/>
    <n v="0"/>
    <x v="345"/>
    <s v="CENTRAL"/>
    <s v="MONTES DE OCA"/>
    <s v="G_23"/>
    <x v="101"/>
    <n v="1"/>
    <d v="2021-03-31T00:00:00"/>
    <d v="2021-06-30T00:00:00"/>
    <d v="2021-09-30T00:00:00"/>
    <d v="2021-12-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ealizar las gestiones con suficiente antelación y dar seguimiento permanente a los trámites realizados."/>
    <s v="Amanda Hutchinson Rodríguez y Jorge Adolfo Marín Zamora"/>
    <s v="Apoyo administrativo"/>
    <s v="AA"/>
    <s v="90 días anuales"/>
    <s v="Para la compra de materiales y suministros para la protección del personal del INAMU en el marco de la seguridad e higiene ocupacional."/>
    <m/>
    <n v="5000000"/>
    <s v="29906"/>
    <s v="Útiles y materiales de resguardo y seguridad"/>
    <x v="0"/>
    <m/>
    <n v="2021"/>
    <x v="2"/>
    <m/>
    <s v="Para la compra de materiales y suministros para la protección del personal del INAMU en el marco de la seguridad e higiene ocupacional."/>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9"/>
    <x v="9"/>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x v="8"/>
    <x v="9"/>
    <s v="0"/>
    <x v="23"/>
    <s v="RH"/>
    <x v="1"/>
    <x v="1"/>
    <x v="1"/>
    <s v="Dar soporte presupuestario, contable y de gestión operaciones de flujos monetarios para el logro de objetivos y metas institucionales"/>
    <s v="P_4"/>
    <x v="14"/>
    <x v="14"/>
    <x v="0"/>
    <n v="0"/>
    <x v="341"/>
    <s v="CENTRAL"/>
    <s v="MONTES DE OCA"/>
    <s v="G_23"/>
    <x v="102"/>
    <n v="1"/>
    <d v="2021-03-31T00:00:00"/>
    <d v="2021-06-30T00:00:00"/>
    <d v="2021-09-30T00:00:00"/>
    <d v="2021-12-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ealizar las gestiones con suficiente antelación, apegado al cronograma de trabajo y dar seguimiento permanente a los trámites realizados."/>
    <s v="Jorge Adolfo Marín Zamora"/>
    <s v="Apoyo administrativo"/>
    <s v="AA"/>
    <s v="10 días"/>
    <s v="Compra de materiales y suministros para el funcionamiento adecuado del Consultorio Médico Institucional."/>
    <m/>
    <n v="5000000"/>
    <s v="29902"/>
    <s v="Útiles y materiales médico, hospitalario y de investigación"/>
    <x v="0"/>
    <m/>
    <n v="2021"/>
    <x v="2"/>
    <m/>
    <s v="Para la compra de materiales y suministros para el funcionamiento adecuado del Consultorio Médico Institucional."/>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9"/>
    <x v="9"/>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x v="8"/>
    <x v="9"/>
    <s v="0"/>
    <x v="23"/>
    <s v="RH"/>
    <x v="1"/>
    <x v="1"/>
    <x v="1"/>
    <s v="Dar soporte presupuestario, contable y de gestión operaciones de flujos monetarios para el logro de objetivos y metas institucionales"/>
    <s v="P_4"/>
    <x v="14"/>
    <x v="14"/>
    <x v="0"/>
    <n v="0"/>
    <x v="346"/>
    <s v="CENTRAL"/>
    <s v="MONTES DE OCA"/>
    <s v="G_23"/>
    <x v="103"/>
    <n v="1"/>
    <d v="2021-03-31T00:00:00"/>
    <d v="2021-06-30T00:00:00"/>
    <d v="2021-09-30T00:00:00"/>
    <d v="2021-12-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1. Diseño de una propuesta metodologica que permita facilitar el proceso de forma virtual o presencial.                                        2. Diseño de instructivos y/o manuales en formato digital para que puedan ser utilizados en cualquiera de las modalidades.  "/>
    <s v="Jorge Adolfo Marín Zamora"/>
    <s v="Apoyo administrativo"/>
    <s v="AA"/>
    <s v="60 días"/>
    <s v="Proceso de formación virtual y/o presencial. Elaboración de materiales de apoyo en forma física o digital. "/>
    <m/>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9"/>
    <x v="9"/>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x v="8"/>
    <x v="9"/>
    <s v="0"/>
    <x v="23"/>
    <s v="RH"/>
    <x v="1"/>
    <x v="1"/>
    <x v="1"/>
    <s v="Dar soporte presupuestario, contable y de gestión operaciones de flujos monetarios para el logro de objetivos y metas institucionales"/>
    <s v="P_4"/>
    <x v="14"/>
    <x v="14"/>
    <x v="0"/>
    <n v="0"/>
    <x v="347"/>
    <s v="CENTRAL"/>
    <s v="MONTES DE OCA"/>
    <s v="G_23"/>
    <x v="104"/>
    <n v="1"/>
    <d v="2021-03-31T00:00:00"/>
    <d v="2021-06-30T00:00:00"/>
    <d v="2021-09-30T00:00:00"/>
    <d v="2021-12-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Establecer un cronograma de trabajo y definir roles y responsabilidades de las personas involucradas."/>
    <s v="Jorge Adolfo Marín Zamora y Károl Cordero Méndez"/>
    <s v="Apoyo administrativo"/>
    <s v="AA"/>
    <s v="90 días anuales"/>
    <s v="Gestión del programa institucional del teletrabajo. (¢1.000.000 para en total para el departamento en el presupuesto de DSGT)"/>
    <n v="400000"/>
    <n v="0"/>
    <s v="10502"/>
    <s v="Viáticos dentro del país"/>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9"/>
    <x v="9"/>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x v="8"/>
    <x v="9"/>
    <s v="0"/>
    <x v="23"/>
    <s v="RH"/>
    <x v="1"/>
    <x v="1"/>
    <x v="1"/>
    <s v="Dar soporte presupuestario, contable y de gestión operaciones de flujos monetarios para el logro de objetivos y metas institucionales"/>
    <s v="P_4"/>
    <x v="14"/>
    <x v="14"/>
    <x v="0"/>
    <n v="0"/>
    <x v="348"/>
    <s v="CENTRAL"/>
    <s v="MONTES DE OCA"/>
    <s v="G_23"/>
    <x v="105"/>
    <n v="1"/>
    <d v="2021-03-31T00:00:00"/>
    <d v="2021-06-30T00:00:00"/>
    <d v="2021-09-30T00:00:00"/>
    <d v="2021-12-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Que no se cuente con el seguro correspondiente en caso de requerirse"/>
    <s v="Luana Barquero Quesada"/>
    <s v="Apoyo administrativo"/>
    <s v="AA"/>
    <s v="24 días anuales"/>
    <s v="Gestión de las pólizas de fidelidad ante el INS."/>
    <m/>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9"/>
    <x v="9"/>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x v="8"/>
    <x v="9"/>
    <s v="0"/>
    <x v="23"/>
    <s v="RH"/>
    <x v="1"/>
    <x v="1"/>
    <x v="1"/>
    <s v="Dar soporte presupuestario, contable y de gestión operaciones de flujos monetarios para el logro de objetivos y metas institucionales"/>
    <s v="P_4"/>
    <x v="14"/>
    <x v="14"/>
    <x v="0"/>
    <n v="0"/>
    <x v="349"/>
    <s v="CENTRAL"/>
    <s v="MONTES DE OCA"/>
    <s v="G_23"/>
    <x v="106"/>
    <n v="1"/>
    <d v="2021-03-31T00:00:00"/>
    <m/>
    <m/>
    <m/>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niciar el trámite con suficiente antelación."/>
    <s v="Luana Brquero Quesada"/>
    <s v="Apoyo administrativo"/>
    <s v="AA"/>
    <s v="3 días"/>
    <s v="Para el pago de  las pólizas INS RT."/>
    <m/>
    <n v="14000000"/>
    <s v="10601"/>
    <s v="Seguros"/>
    <x v="0"/>
    <m/>
    <n v="2021"/>
    <x v="93"/>
    <m/>
    <s v="Para el pago de  las pólizas sobre riesgos del trabajo ante el INS."/>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9"/>
    <x v="9"/>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x v="8"/>
    <x v="9"/>
    <s v="0"/>
    <x v="23"/>
    <s v="RH"/>
    <x v="1"/>
    <x v="1"/>
    <x v="1"/>
    <s v="Dar soporte presupuestario, contable y de gestión operaciones de flujos monetarios para el logro de objetivos y metas institucionales"/>
    <s v="P_4"/>
    <x v="14"/>
    <x v="14"/>
    <x v="0"/>
    <n v="0"/>
    <x v="350"/>
    <s v="CENTRAL"/>
    <s v="MONTES DE OCA"/>
    <s v="G_23"/>
    <x v="107"/>
    <n v="1"/>
    <d v="2021-03-31T00:00:00"/>
    <m/>
    <m/>
    <m/>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niciar el trámite con suficiente antelación."/>
    <s v="Luana Barquero Quesada "/>
    <s v="Apoyo administrativo"/>
    <s v="AA"/>
    <s v="3 días"/>
    <s v="Seguros para el pago de pólizas INS Viajero para las personas funcionarias"/>
    <m/>
    <n v="3000000"/>
    <s v="10601"/>
    <s v="Seguros"/>
    <x v="0"/>
    <m/>
    <n v="2021"/>
    <x v="40"/>
    <m/>
    <s v="Para cubrir el pago de pólizas ante el INS sobre el seguros de Viajero para las personas funcionarias"/>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9"/>
    <x v="9"/>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x v="8"/>
    <x v="9"/>
    <s v="0"/>
    <x v="23"/>
    <s v="RH"/>
    <x v="1"/>
    <x v="1"/>
    <x v="1"/>
    <s v="Dar soporte presupuestario, contable y de gestión operaciones de flujos monetarios para el logro de objetivos y metas institucionales"/>
    <s v="P_4"/>
    <x v="14"/>
    <x v="14"/>
    <x v="0"/>
    <n v="0"/>
    <x v="351"/>
    <s v="CENTRAL"/>
    <s v="MONTES DE OCA"/>
    <s v="G_23"/>
    <x v="108"/>
    <n v="1"/>
    <d v="2021-03-31T00:00:00"/>
    <d v="2021-06-30T00:00:00"/>
    <d v="2021-09-30T00:00:00"/>
    <d v="2021-12-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1. Ejecutar cada una de las actividades vinculadas al proceso de remuneraciones en el plazo otorgado y formalizado en el cronograma interno de trabajo. 2. Gestionar en tiempo y forma ante la Unidad de Informática las necesidades de soporte y nuevos desarrollos que permitan optimizar el funcionamiento del SARI. "/>
    <s v="Károl Cordero Méndez"/>
    <s v="Apoyo administrativo"/>
    <s v="AA"/>
    <s v="72 días"/>
    <s v="Reporte de nómina"/>
    <m/>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9"/>
    <x v="9"/>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x v="8"/>
    <x v="9"/>
    <s v="0"/>
    <x v="23"/>
    <s v="RH"/>
    <x v="1"/>
    <x v="1"/>
    <x v="1"/>
    <s v="Dar soporte presupuestario, contable y de gestión operaciones de flujos monetarios para el logro de objetivos y metas institucionales"/>
    <s v="P_4"/>
    <x v="14"/>
    <x v="14"/>
    <x v="0"/>
    <n v="0"/>
    <x v="352"/>
    <s v="CENTRAL"/>
    <s v="MONTES DE OCA"/>
    <s v="G_23"/>
    <x v="108"/>
    <n v="1"/>
    <d v="2021-03-31T00:00:00"/>
    <d v="2021-06-30T00:00:00"/>
    <d v="2021-09-30T00:00:00"/>
    <d v="2021-12-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1. Ejecutar cada una de las actividades vinculadas al proceso de remuneraciones en el plazo otorgado y formalizado en el cronograma interno de trabajo.                      2. Gestionar en tiempo y forma ante la Unidad de Informática las necesidades de soporte y nuevos desarrollos que permitan optimizar el funcionamiento del SARI. "/>
    <s v="Károl Cordero Méndez"/>
    <s v="Apoyo administrativo"/>
    <s v="AA"/>
    <s v="24 días"/>
    <s v="Para cubrir gastos por concepto de multas e intereses moratorios en procesos de nominas adicionales emtidos por la CCSS o el INS."/>
    <m/>
    <n v="400000"/>
    <s v="19902"/>
    <s v="Intereses moratorios y multas"/>
    <x v="0"/>
    <m/>
    <n v="2021"/>
    <x v="35"/>
    <m/>
    <s v="Para cubrir gastos por concepto de multas e intereses moratorios en procesos de nominas adicionales emtidos por la CCSS o el INS."/>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9"/>
    <x v="9"/>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x v="8"/>
    <x v="9"/>
    <s v="0"/>
    <x v="23"/>
    <s v="RH"/>
    <x v="1"/>
    <x v="1"/>
    <x v="1"/>
    <s v="Dar soporte presupuestario, contable y de gestión operaciones de flujos monetarios para el logro de objetivos y metas institucionales"/>
    <s v="P_4"/>
    <x v="14"/>
    <x v="14"/>
    <x v="0"/>
    <n v="0"/>
    <x v="353"/>
    <s v="CENTRAL"/>
    <s v="MONTES DE OCA"/>
    <s v="G_23"/>
    <x v="109"/>
    <n v="1"/>
    <d v="2021-03-31T00:00:00"/>
    <d v="2021-06-30T00:00:00"/>
    <d v="2021-09-30T00:00:00"/>
    <d v="2021-12-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espetar las normasa de resguardo y gestión de la documentación física y digital que ingresa al Departamento para garantizar un acceso oportuno a la misma."/>
    <s v="Shirley Castillo Castro"/>
    <s v="Apoyo administrativo"/>
    <s v="AA"/>
    <s v="150 días anuales"/>
    <s v="Archivos de gestión y expedientes de personal actualizados.."/>
    <m/>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9"/>
    <x v="9"/>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x v="8"/>
    <x v="9"/>
    <s v="0"/>
    <x v="23"/>
    <s v="RH"/>
    <x v="1"/>
    <x v="1"/>
    <x v="1"/>
    <s v="Dar soporte presupuestario, contable y de gestión operaciones de flujos monetarios para el logro de objetivos y metas institucionales"/>
    <s v="P_4"/>
    <x v="14"/>
    <x v="14"/>
    <x v="0"/>
    <n v="0"/>
    <x v="354"/>
    <s v="CENTRAL"/>
    <s v="MONTES DE OCA"/>
    <s v="G_23"/>
    <x v="110"/>
    <n v="1"/>
    <d v="2021-03-31T00:00:00"/>
    <d v="2021-06-30T00:00:00"/>
    <d v="2021-09-30T00:00:00"/>
    <d v="2021-12-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niciar en tiempo forma el trámite de la contratación del servicio."/>
    <s v="Jorge Adolfo Marín Zamora y Amanda Hutchinson Rodriguez "/>
    <s v="Apoyo administrativo"/>
    <s v="AA"/>
    <s v="10 días anuales"/>
    <s v="Servicio de eliminación de desechos médicos institucionales"/>
    <n v="500000"/>
    <n v="500000"/>
    <s v="10406"/>
    <s v="Servicios generales"/>
    <x v="0"/>
    <m/>
    <n v="2021"/>
    <x v="24"/>
    <m/>
    <s v="Servicio de eliminación de desechos médicos institucionales"/>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9"/>
    <x v="9"/>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x v="8"/>
    <x v="9"/>
    <s v="0"/>
    <x v="23"/>
    <s v="RH"/>
    <x v="1"/>
    <x v="1"/>
    <x v="1"/>
    <s v="Dar soporte presupuestario, contable y de gestión operaciones de flujos monetarios para el logro de objetivos y metas institucionales"/>
    <s v="P_4"/>
    <x v="14"/>
    <x v="14"/>
    <x v="0"/>
    <n v="0"/>
    <x v="355"/>
    <s v="CENTRAL"/>
    <s v="MONTES DE OCA"/>
    <s v="G_23"/>
    <x v="111"/>
    <n v="1"/>
    <d v="2021-03-31T00:00:00"/>
    <d v="2021-06-30T00:00:00"/>
    <d v="2021-09-30T00:00:00"/>
    <d v="2021-12-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ealizar el trámite de forma oportuna."/>
    <s v="María García Rodríguez"/>
    <s v="Apoyo administrativo"/>
    <s v="AA"/>
    <s v="10 días anuales"/>
    <s v="Trámite para el pago del beneficio de gastos funerarios artículo 27 de la Convención Colectiva."/>
    <n v="1000000"/>
    <n v="1000000"/>
    <s v="60203"/>
    <s v="Ayudas a funcionarios"/>
    <x v="0"/>
    <m/>
    <n v="2021"/>
    <x v="17"/>
    <m/>
    <s v="Para cubrir el gasto por concepto del trámite para el pago del beneficio de gastos funerarios artículo 27 de la Convención Colectiva."/>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9"/>
    <x v="9"/>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x v="8"/>
    <x v="9"/>
    <s v="0"/>
    <x v="23"/>
    <s v="RH"/>
    <x v="0"/>
    <x v="0"/>
    <x v="4"/>
    <s v="Dirigir técnica e ideológicamente el que hacer de los departamentos ejecutores del programa 2"/>
    <s v="P_11"/>
    <x v="14"/>
    <x v="14"/>
    <x v="0"/>
    <n v="0"/>
    <x v="356"/>
    <s v="CENTRAL"/>
    <s v="MONTES DE OCA"/>
    <s v="G_23"/>
    <x v="112"/>
    <n v="1"/>
    <d v="2021-03-31T00:00:00"/>
    <d v="2021-06-30T00:00:00"/>
    <d v="2021-09-30T00:00:00"/>
    <d v="2021-12-15T00:00:00"/>
    <e v="#N/A"/>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1. Ejecutar cada una de las actividades vinculadas al proceso de remuneraciones en el plazo otorgado y formalizado en el cronograma interno de trabajo.                      2. Gestionar en tiempo y forma ante la Unidad de Informática las necesidades de soporte y nuevos desarrollos que permitan optimizar el funcionamiento del SARI. "/>
    <s v="Luana Barquero Quesada y Aracelly Knigth Chavarría"/>
    <s v="Apoyo administrativo"/>
    <s v="AA"/>
    <s v="120 días "/>
    <s v="Pago de Remuneraciones y trámite de gestiones administrativas ascociadas."/>
    <m/>
    <n v="4668348114"/>
    <s v="00101"/>
    <s v="Sueldos para cargos fijos"/>
    <x v="0"/>
    <n v="-424122885.77000004"/>
    <n v="2021"/>
    <x v="94"/>
    <m/>
    <s v="Pago de Remuneraciones y trámite de gestiones administrativas ascociadas."/>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9"/>
    <x v="9"/>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x v="8"/>
    <x v="9"/>
    <s v="0"/>
    <x v="23"/>
    <s v="RH"/>
    <x v="2"/>
    <x v="2"/>
    <x v="8"/>
    <s v="Dirigir técnica e ideológicamente el que hacer de los departamentos ejecutores del programa 3"/>
    <s v="P_12"/>
    <x v="14"/>
    <x v="14"/>
    <x v="0"/>
    <n v="0"/>
    <x v="357"/>
    <s v="CENTRAL"/>
    <s v="MONTES DE OCA"/>
    <s v="G_23"/>
    <x v="113"/>
    <n v="1"/>
    <d v="2021-03-31T00:00:00"/>
    <d v="2021-06-30T00:00:00"/>
    <d v="2021-09-30T00:00:00"/>
    <d v="2021-12-15T00:00:00"/>
    <e v="#N/A"/>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1. Ejecutar cada una de las actividades vinculadas al proceso de remuneraciones en el plazo otorgado y formalizado en el cronograma interno de trabajo.                       2. Gestionar en tiempo y forma ante la Unidad de Informática las necesidades de soporte y nuevos desarrollos que permitan optimizar el funcionamiento del SARI. "/>
    <s v="Luana Barquero Quesada y Aracelly Knigth Chavarría"/>
    <s v="Apoyo administrativo"/>
    <s v="AA"/>
    <s v="120 días "/>
    <s v="Pago de Remuneraciones y trámite de gestiones administrativas ascociadas."/>
    <m/>
    <n v="542973794"/>
    <s v="00101"/>
    <s v="Sueldos para cargos fijos"/>
    <x v="0"/>
    <n v="-9331853.3099999987"/>
    <n v="2021"/>
    <x v="95"/>
    <m/>
    <s v="Pago de Remuneraciones y trámite de gestiones administrativas ascociadas."/>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3"/>
    <x v="3"/>
    <s v="_Que no se implemente la redefinición de los procesos_x000a__Que los procesos redifinidos no contribuyan de forma efectiva al cumplimiento de los fines institucionales"/>
    <x v="2"/>
    <x v="2"/>
    <s v="pendiente"/>
    <x v="23"/>
    <s v="RH"/>
    <x v="1"/>
    <x v="1"/>
    <x v="1"/>
    <s v="Dar soporte presupuestario, contable y de gestión operaciones de flujos monetarios para el logro de objetivos y metas institucionales"/>
    <s v="P_4"/>
    <x v="1"/>
    <x v="1"/>
    <x v="0"/>
    <m/>
    <x v="358"/>
    <s v="CENTRAL"/>
    <s v="MONTES DE OCA"/>
    <s v="G_22"/>
    <x v="2"/>
    <n v="100"/>
    <d v="2021-01-01T00:00:00"/>
    <m/>
    <m/>
    <d v="2021-12-01T00:00:00"/>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s v="Shirley Castillo Castro_x000a_Nelson Sánchez Valverde"/>
    <s v="Apoyo administrativo"/>
    <s v="AA"/>
    <s v="Shirley Castillo Castro 100 días_x000a_Nelson Sánchez Valverde 20 días"/>
    <s v="No se requiere"/>
    <m/>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24"/>
    <s v="RB"/>
    <x v="2"/>
    <x v="2"/>
    <x v="6"/>
    <s v="Transversalizar los enfoques de derechos humanos, interseccionalidad y género entre otros, que mejoren la calidad de los servicios que reciben las mujeres"/>
    <s v="P_8"/>
    <x v="6"/>
    <x v="6"/>
    <x v="15"/>
    <n v="13"/>
    <x v="359"/>
    <s v="Brunca"/>
    <s v="TODOS LOS CANTONES"/>
    <s v="G_14"/>
    <x v="71"/>
    <n v="15"/>
    <s v="Inicia:_x000a_Enero "/>
    <s v="N/A"/>
    <s v="N/A"/>
    <s v="Termina_x000a_Diciembre"/>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átiles, cámaras para los equipos de escritorio, plataformas de información y comunicación, aplicaciones de comunicación) para la atención, asesorías y capacitación no presenciall y virtual. "/>
    <s v="Funcionarias de la Unidad Regional Brunca: Tannia González Barbas, Manuela Rodríguez Vargas, Dorian Vargas Marín, Graddy Alvarado Cortés, Mónica Guerrero Tenorio, Marianela López Molina, Karen Jiménez Calvo, Ericka Naranjo Mayorga, Enid Obando Flores, Denia Quesada García, Tatiana Morales Salas, Marta Navarro Vargas, Shary Picado Pérez, Selsy Pimentel Díaz, Jeannette Obando Dávila, Noilly Reyes Espinoza, Sonia Rojas Quesada._x000a_Apoyo en la gestión administrativa: Lorna Castro Pinto y Marianela Piedra Fonseca."/>
    <s v="Prestación territorial del servicio"/>
    <s v="PT"/>
    <s v="20 días por funcionaria: Tatiana Morales Salas, Marta Navarro Vargas, Shary Picado Pérez, Selsy Pimentel Díaz, Denia Quesada García, Jeannette Obando Dávila, Noilly Reyes Espinoza._x000a_ 5 días Apoyo en la gestión administrativa: Lorna Castro Pinto y Marianela Piedra Fonseca._x000a_ 10 días Gestión técnica y administrativa: Sonia Rojas Quesada."/>
    <s v="No se requiere"/>
    <n v="0"/>
    <n v="0"/>
    <m/>
    <e v="#N/A"/>
    <x v="0"/>
    <m/>
    <n v="2021"/>
    <x v="0"/>
    <m/>
    <m/>
  </r>
  <r>
    <s v="Programa de Economía Social Solidaria (ESS)"/>
    <s v="Fortalecer las organizaciones de la Economía Social Solidaria mediante capacitación, asistencia técnica y financiamiento para mejorar su productividad según el modelo asociativo inclusivo con enfoque de derechos humanos."/>
    <x v="3"/>
    <s v=" 2017: No disponible"/>
    <x v="3"/>
    <s v="INAMU: 1.160 FODESAF – Programa Autonomía Económica de las Mujeres código de programa T-03"/>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24"/>
    <s v="RB"/>
    <x v="2"/>
    <x v="2"/>
    <x v="6"/>
    <s v="Transversalizar los enfoques de derechos humanos, interseccionalidad y género entre otros, que mejoren la calidad de los servicios que reciben las mujeres"/>
    <s v="P_8"/>
    <x v="7"/>
    <x v="7"/>
    <x v="14"/>
    <n v="0"/>
    <x v="360"/>
    <s v="Brunca"/>
    <s v="TODOS LOS CANTONES"/>
    <s v="G_15"/>
    <x v="14"/>
    <n v="20"/>
    <s v="Inica:_x000a_Enero "/>
    <s v="Termina:_x000a_Junio "/>
    <s v="N/A"/>
    <s v="N/A"/>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átiles, cámaras para los equipos de escritorio, plataformas de información y comunicación, aplicaciones de comunicación) para la atención, asesorías y capacitación no presenciall y virtual. "/>
    <s v="Funcionarias a cargo: Tatiana Morales Salas, Marta Navarro Vargas, Shary Picado Pérez, Selsy Pimentel Díaz, Denia Quesada García._x000a_Apoyo en la gestión administrativa: Lorna Castro Pinto y Marianela Piedra Fonseca._x000a_Gestión técnica y administrativa: Sonia Rojas Quesada."/>
    <s v="Prestación territorial del servicio"/>
    <s v="PT"/>
    <s v="10 días por funcionaria: Tatiana Morales Salas, Marta Navarro Vargas, Shary Picado Pérez, Selsy Pimentel Díaz, Denia Quesada García._x000a_ 5 días Apoyo en la gestión administrativa: Lorna Castro Pinto y Marianela Piedra Fonseca._x000a_ 10 días Gestión técnica y administrativa: Sonia Rojas Quesada."/>
    <s v="No requiere "/>
    <n v="0"/>
    <n v="0"/>
    <m/>
    <e v="#N/A"/>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24"/>
    <s v="RB"/>
    <x v="0"/>
    <x v="0"/>
    <x v="0"/>
    <s v="Atender a las mujeres en su diversidad, desde las perspectivas social, legal, Psicológica y económica para la defensa de sus derechos así como de su integridad física, emocional, social y económica_x000a_"/>
    <s v="P_5"/>
    <x v="0"/>
    <x v="0"/>
    <x v="55"/>
    <n v="600"/>
    <x v="361"/>
    <s v="Brunca"/>
    <s v="TODOS LOS CANTONES"/>
    <s v="G_11"/>
    <x v="5"/>
    <n v="350"/>
    <s v="Inica:_x000a_Enero "/>
    <s v="N/A"/>
    <s v="N/A"/>
    <s v="Termina_x000a_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 través del Plan Estrátegico de Tecnología de la Información se fortalezca y se amplie los recursos (celulares, internet, portátiles, cámaras para los equipos de escritorio, plataformas de información y comunicación, aplicaciones de comunicación) para la atención, asesorías y capacitación no presenciall y virtual. _x000a_Programar  actividades en tiempos de menor afectación meterologica."/>
    <s v="Funcionarias: Noilly Reyes Espinoza y Jeannette Obando Dávila._x000a_Apoyo en la gestión administrativa: Lorna Castro Pinto y Marianela Piedra Fonseca._x000a_Gestión técnica y administrativa: Sonia Rojas Quesada."/>
    <s v="Prestación territorial del servicio"/>
    <s v="PT"/>
    <s v="148 días por cada persona Jeannette Obando y Noilly Reyes Espinoza._x000a_20  días apoyo de gestión administrativa: Lorna Castro Pinto y Marianela Piedra Fonseca._x000a_20 días Técnica y administrativa Sonia Rojas Quesada."/>
    <s v="Viáticos  dentro del país para personas funcionarias y para pago de personas usuarias"/>
    <n v="0"/>
    <n v="500000"/>
    <s v="10502"/>
    <s v="Viáticos dentro del país"/>
    <x v="0"/>
    <m/>
    <n v="2021"/>
    <x v="24"/>
    <m/>
    <s v="Para cubrir gastos de hospedaje, alimentación y otros gastos menores a personas funcionarias y personas ajenas de la institución, participantes de las actividades convocadas por el INAMU. "/>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24"/>
    <s v="RB"/>
    <x v="0"/>
    <x v="0"/>
    <x v="0"/>
    <s v="Atender a las mujeres en su diversidad, desde las perspectivas social, legal, Psicológica y económica para la defensa de sus derechos así como de su integridad física, emocional, social y económica_x000a_"/>
    <s v="P_5"/>
    <x v="0"/>
    <x v="0"/>
    <x v="0"/>
    <s v="IDEM"/>
    <x v="361"/>
    <s v="Brunca"/>
    <s v="TODOS LOS CANTONES"/>
    <s v="G_11"/>
    <x v="5"/>
    <s v="IDEM"/>
    <s v="Inica:_x000a_Enero "/>
    <s v="N/A"/>
    <s v="N/A"/>
    <s v="Termina_x000a_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Programar  actividades en tiempos de menor afectación meterologica._x000a_A través del Plan Estrátegico de Tecnología de la Información se fortalezca y se amplie los recursos (celulares, internet, portátiles, plataformas de información y comunicación, aplicaciones de comunicación) para la atención, asesorías y capacitación no presencial y virtual. _x000a_"/>
    <s v="Funcionarias: Noilly Reyes Espinoza y Jeannette Obando Dávila._x000a_Apoyo en la gestión administrativa: Lorna Castro Pinto y Marianela Piedra Fonseca._x000a_Gestión técnica y administrativa: Sonia Rojas Quesada."/>
    <s v="Prestación territorial del servicio"/>
    <s v="PT"/>
    <s v="148 días por cada persona Jeannette Obando y Noilly Reyes Espinoza._x000a_20  días apoyo de gestión administrativa: Lorna Castro Pinto y Marianela Piedra Fonseca._x000a_20 días Técnica y administrativa Sonia Rojas Quesada."/>
    <s v="Transporte  dentro del país para personas funcionarias y  para pago de personas usuarias"/>
    <n v="0"/>
    <n v="300000"/>
    <s v="10501"/>
    <s v="Transporte dentro del país"/>
    <x v="0"/>
    <m/>
    <n v="2021"/>
    <x v="53"/>
    <m/>
    <m/>
  </r>
  <r>
    <s v="Articulación de programas sociales selectivos para la atención básica y/o integral de los hogares en situación de pobreza en el marco del ODS 1"/>
    <s v="Satisfacer las necesidades básicas de los hogares en situación de pobreza mediante la ejecución de programas sociales para superar la línea de pobreza3 con énfasis en jefatura femenina, en condición de violencia doméstica , personas con discapacidad, pueblos indígenas y edad."/>
    <x v="5"/>
    <s v="2017: 10880 "/>
    <x v="1"/>
    <s v="2019-2022: 1.200_x000a_INAMU – FODESAF –_x000a_Programa Avanzamos_x000a_Mujeres Código de programa T-05"/>
    <s v="INAMU: Dirección Estratégica"/>
    <x v="4"/>
    <x v="4"/>
    <s v="_No se cuente con el apoyo político o que exista incompatibilidad ideológica, en la toma de decisiones para el avance de la igualdad de derechos entre mujeres y hombres "/>
    <x v="12"/>
    <x v="12"/>
    <s v="10445 en el 2019"/>
    <x v="24"/>
    <s v="RB"/>
    <x v="0"/>
    <x v="0"/>
    <x v="3"/>
    <s v="Contribuir al desarrollo integral de las mujers en su diversidad a través de la capacitación, formación y asistencia técnica en distintas temáticas sociales, económicas, políticas o de organización"/>
    <s v="P_6"/>
    <x v="25"/>
    <x v="25"/>
    <x v="56"/>
    <n v="1800"/>
    <x v="362"/>
    <s v="Brunca"/>
    <s v="TODOS LOS CANTONES"/>
    <s v="G_10"/>
    <x v="114"/>
    <n v="1800"/>
    <s v="Inicia:_x000a_Febrero"/>
    <s v="N/A"/>
    <s v="N/A"/>
    <s v="Termina_x000a_Diciembre"/>
    <s v="R_P6"/>
    <s v="1_Necesidad de articulación en cualquier proceso de capacitación."/>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átiles, cámaras para los equipos de escritorio, plataformas de información y comunicación, aplicaciones de comunicación) para la atención, asesorías y capacitación no presenciall y virtual. "/>
    <s v="Funcionarias del PAM: Tannia González Barbas, Manuela Rodríguez Vargas, Dorian Vargas Marín, Graddy Alvarado Cortés, Mónica Guerrero Tenorio, Marianela López Molina, Karen Jiménez Calvo, Ericka Naranjo Mayorga, Enid Obando Flores._x000a_Articulación: Denia Quesada García._x000a_Apoyo en la gestión administrativa: Lorna Castro Pinto y Marianela Piedra Fonseca._x000a_Gestión técnica y administrativa: Sonia Rojas Quesada."/>
    <s v="Prestación territorial del servicio"/>
    <s v="PT"/>
    <s v="160 días 10 funcionarias_x000a_Funcionarias del PAM: Tannia González Barbas, Manuela Rodríguez Vargas, Dorian Vargas Marín, Graddy Alvarado Cortés, Mónica Guerrero Tenorio, Marianela López Molina, Karen Jiménez Calvo, Ericka Naranjo Mayorga, Enid Obando Flores._x000a_Articulación: Denia Quesada García._x000a_ 5 días Apoyo en la gestión administrativa: Lorna Castro Pinto y Marianela Piedra Fonseca._x000a_ 10 días Gestión técnica y administrativa: Sonia Rojas Quesada."/>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24"/>
    <s v="RB"/>
    <x v="0"/>
    <x v="0"/>
    <x v="3"/>
    <s v="Contribuir al desarrollo integral de las mujers en su diversidad a través de la capacitación, formación y asistencia técnica en distintas temáticas sociales, económicas, políticas o de organización"/>
    <s v="P_6"/>
    <x v="3"/>
    <x v="3"/>
    <x v="23"/>
    <n v="60"/>
    <x v="363"/>
    <s v="Brunca"/>
    <s v="TODOS LOS CANTONES"/>
    <s v="G_13"/>
    <x v="9"/>
    <n v="100"/>
    <s v="Inica:_x000a_Enero "/>
    <s v="N/A"/>
    <s v="Termina:_x000a_Setiembre "/>
    <s v="N/A"/>
    <s v="R_P6"/>
    <s v="1_Necesidad de articulación en cualquier proceso de capacitación."/>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átiles, cámaras para los equipos de escritorio, plataformas de información y comunicación, aplicaciones de comunicación) para la atención, asesorías y capacitación no presenciall y virtual. "/>
    <s v="Funcionarias a cargo: Tatiana Morales Salas, Shary Picado Pérez, Selsy Pimentel Díaz, Denia Quesada García._x000a_Apoyo en la gestión administrativa: Lorna Castro Pinto y Marianela Piedra Fonseca._x000a_Gestión técnica y administrativa: Sonia Rojas Quesada."/>
    <s v="Prestación territorial del servicio"/>
    <s v="PT"/>
    <s v="80 días 3 funcionarias Tatiana Morales Salas, Shary Picado Pérez, Selsy Pimentel Díaz._x000a_10 días 1 funcionaria Denia Quesada García._x000a_10 días 2 funcionarias de gestión administrativa Lorna Castro Pinto y Marianela Piedra Fonseca. _x000a_15 días Técnica y administrativa Sonia Rojas Quesada."/>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24"/>
    <s v="RB"/>
    <x v="0"/>
    <x v="0"/>
    <x v="3"/>
    <s v="Contribuir al desarrollo integral de las mujers en su diversidad a través de la capacitación, formación y asistencia técnica en distintas temáticas sociales, económicas, políticas o de organización"/>
    <s v="P_6"/>
    <x v="3"/>
    <x v="3"/>
    <x v="0"/>
    <s v="IDEM"/>
    <x v="364"/>
    <s v="Brunca"/>
    <s v="TODOS LOS CANTONES"/>
    <s v="G_13"/>
    <x v="57"/>
    <s v="IDEM"/>
    <s v="Inica:_x000a_Enero "/>
    <s v="N/A"/>
    <s v="N/A"/>
    <s v="Termina_x000a_Diciembre"/>
    <s v="R_P6"/>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átiles, cámaras para los equipos de escritorio, plataformas de información y comunicación, aplicaciones de comunicación) para la atención, asesorías y capacitación no presenciall y virtual. "/>
    <s v="Funcionarias de la Unidad Regional Brunca: Tannia González Barbas, Manuela Rodríguez Vargas, Dorian Vargas Marín, Graddy Alvarado Cortés, Mónica Guerrero Tenorio, Marianela López Molina, Karen Jiménez Calvo, Ericka Naranjo Mayorga, Enid Obando Flores, Denia Quesada García, Tatiana Morales Salas, Marta Navarro Vargas, Shary Picado Pérez, Selsy Pimentel Díaz, Jeannette Obando Dávila, Noilly Reyes Espinoza, Lorna Castro Pinto, Sonia Rojas Quesada, Marianela Piedra Fonseca."/>
    <s v="Prestación territorial del servicio"/>
    <s v="PT"/>
    <s v="20 días del concurso con rotación de 4 funcionarias por día: Tannia González Barbas, Manuela Rodríguez Vargas, Dorian Vargas Marín, Graddy Alvarado Cortés, Mónica Guerrero Tenorio, Marianela López Molina, Karen Jiménez Calvo, Ericka Naranjo Mayorga, Enid Obando Flores, Denia Quesada García, Tatiana Morales Salas, Marta Navarro Vargas, Shary Picado Pérez, Selsy Pimentel Díaz, Jeannette Obando Dávila, Noilly Reyes Espinoza,Lorna Castro Pinto, Sonia Rojas Quesada, Marianela Piedra Fonseca._x000a_Acompañamiento 35 días 2 funcionarias, Shary Picado Pérez y Selsy Pimentel Díaz: _x000a_Charlas informativas, asesorías a Mujeres, seguimiento a las Mujeres ganadoras, firma de contratos."/>
    <s v="Viáticos  dentro del país para personas funcionarias"/>
    <n v="0"/>
    <n v="200000"/>
    <s v="10502"/>
    <s v="Viáticos dentro del país"/>
    <x v="0"/>
    <m/>
    <n v="2021"/>
    <x v="59"/>
    <m/>
    <s v="Para cubrir gastos de hospedaje, alimentación y otros gastos menores a personas funcionarias y personas ajenas de la institución, participantes de las actividades convocadas por el INAMU.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24"/>
    <s v="RB"/>
    <x v="0"/>
    <x v="0"/>
    <x v="3"/>
    <s v="Contribuir al desarrollo integral de las mujers en su diversidad a través de la capacitación, formación y asistencia técnica en distintas temáticas sociales, económicas, políticas o de organización"/>
    <s v="P_6"/>
    <x v="3"/>
    <x v="3"/>
    <x v="0"/>
    <s v="IDEM"/>
    <x v="365"/>
    <s v="Brunca"/>
    <s v="TODOS LOS CANTONES"/>
    <s v="G_13"/>
    <x v="57"/>
    <s v="IDEM"/>
    <s v="Inicia:_x000a_Enero "/>
    <s v="N/A"/>
    <s v="N/A"/>
    <s v="Finaliza:_x000a_Diciembre "/>
    <s v="R_P6"/>
    <s v="1_No se identifique cual es nuestra línea de difusión y divulgación en un marco de recursos escasos y una coyuntura determinad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Programar  actividades en tiempos de menor afectación meterologica._x000a_A través del Plan Estrátegico de Tecnología de la Información se fortalezca y se amplie los recursos (celulares, internet, portalites, plataformas de comunicación, aplicaciones de comunicación) para atención, asesorías y capacitación vitual. "/>
    <s v="Funcionarias de la Unidad Regional Brunca: Tannia González Barbas, Manuela Rodríguez Vargas, Dorian Vargas Marín, Graddy Alvarado Cortés, Mónica Guerrero Tenorio, Marianela López Molina, Karen Jiménez Calvo, Ericka Naranjo Mayorga, Enid Obando Flores, Denia Quesada García, Tatiana Morales Salas, Marta Navarro Vargas, Shary Picado Pérez, Selsy Pimentel Díaz, Jeannette Obando Dávila, Noilly Reyes Espinoza, Lorna Castro Pinto, Sonia Rojas Quesada, Marianela Piedra Fonseca."/>
    <s v="Prestación territorial del servicio"/>
    <s v="PT"/>
    <s v="20 días del concurso con rotación de 4 funcionarias por día: Tannia González Barbas, Manuela Rodríguez Vargas, Dorian Vargas Marín, Graddy Alvarado Cortés, Mónica Guerrero Tenorio, Marianela López Molina, Karen Jiménez Calvo, Ericka Naranjo Mayorga, Enid Obando Flores, Denia Quesada García, Tatiana Morales Salas, Marta Navarro Vargas, Shary Picado Pérez, Selsy Pimentel Díaz, Jeannette Obando Dávila, Noilly Reyes Espinoza,Lorna Castro Pinto, Sonia Rojas Quesada, Marianela Piedra Fonseca._x000a_Acompañamiento 35 días 2 funcionarias, Shary Picado Pérez y Selsy Pimentel Díaz: _x000a_Charlas informativas, asesorías a Mujeres, seguimiento a las Mujeres ganadoras, firma de contratos."/>
    <s v="Transporte dentro del país para funcionarias"/>
    <n v="0"/>
    <n v="50000"/>
    <s v="10501"/>
    <s v="Transporte dentro del país"/>
    <x v="0"/>
    <m/>
    <n v="2021"/>
    <x v="2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24"/>
    <s v="RB"/>
    <x v="2"/>
    <x v="2"/>
    <x v="6"/>
    <s v="Transversalizar los enfoques de derechos humanos, interseccionalidad y género entre otros, que mejoren la calidad de los servicios que reciben las mujeres"/>
    <s v="P_8"/>
    <x v="17"/>
    <x v="17"/>
    <x v="1"/>
    <n v="1"/>
    <x v="366"/>
    <s v="Brunca"/>
    <s v="TODOS LOS CANTONES"/>
    <s v="G_26"/>
    <x v="46"/>
    <n v="1"/>
    <s v="Inicia:_x000a_Enero "/>
    <s v="N/A"/>
    <s v="N/A"/>
    <s v="Termina_x000a_Diciembre"/>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átiles, cámaras para los equipos de escritorio, plataformas de información y comunicación, aplicaciones de comunicación) para la atención, asesorías y capacitación no presenciall y virtual. "/>
    <s v="Funcionarias a cargo: Tatiana Morales Salas, Shary Picado Pérez, Selsy Pimentel Díaz. _x000a_Apoyo en la gestión administrativa: Lorna Castro Pinto y Marianela Piedra Fonseca._x000a_Gestión técnica y administrativa: Sonia Rojas Quesada."/>
    <s v="Prestación territorial del servicio"/>
    <s v="PT"/>
    <s v="20 días por funcionaria: Tatiana Morales Salas, Marta Navarro Vargas, Shary Picado Pérez, Selsy Pimentel Díaz. _x000a_5 días 2 funcionarias de gestión administrativa Lorna Castro Pinto y Marianela Piedra Fonseca. _x000a_5 días Técnica y administrativa Sonia Rojas Quesada."/>
    <s v="No se requiere"/>
    <n v="0"/>
    <n v="0"/>
    <m/>
    <e v="#N/A"/>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24"/>
    <s v="RB"/>
    <x v="0"/>
    <x v="0"/>
    <x v="0"/>
    <s v="Atender a las mujeres en su diversidad, desde las perspectivas social, legal, Psicológica y económica para la defensa de sus derechos así como de su integridad física, emocional, social y económica_x000a_"/>
    <s v="P_5"/>
    <x v="0"/>
    <x v="0"/>
    <x v="7"/>
    <n v="0"/>
    <x v="367"/>
    <s v="Brunca"/>
    <s v="GOLFITO"/>
    <s v="G_11"/>
    <x v="12"/>
    <n v="300"/>
    <s v="Inicia:_x000a_Enero "/>
    <s v="N/A"/>
    <s v="N/A"/>
    <s v="Termina_x000a_Diciembre"/>
    <s v="R_P5"/>
    <s v="1_Afectación de la calidad en la atención en violencia debido al desgaste del personal por la alta demanda  y a condiciones no aptas de infraestructura."/>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átiles, cámaras para los equipos de escritorio, plataformas de información y comunicación, aplicaciones de comunicación) para la atención, asesorías y capacitación no presenciall y virtual. "/>
    <s v="Funcionarias de la Unidad Regional Brunca: Tannia González Barbas, Manuela Rodríguez Vargas, Dorian Vargas Marín, Graddy Alvarado Cortés, Mónica Guerrero Tenorio, Marianela López Molina, Karen Jiménez Calvo, Ericka Naranjo Mayorga, Enid Obando Flores, Denia Quesada García, Tatiana Morales Salas, Marta Navarro Vargas, Shary Picado Pérez, Selsy Pimentel Díaz, Lorna Castro Pinto, Sonia Rojas Quesada, Marianela Piedra Fonseca."/>
    <s v="Prestación territorial del servicio"/>
    <s v="PT"/>
    <s v="50 días Técnica Administrativa Lorna Castro Pinto_x000a_20 días cada una de las 15 funcionarias_x000a_Funcionarias de la Unidad Regional Brunca: Tannia González Barbas, Manuela Rodríguez Vargas, Dorian Vargas Marín, Graddy Alvarado Cortés, Mónica Guerrero Tenorio, Marianela López Molina, Karen Jiménez Calvo, Ericka Naranjo Mayorga, Enid Obando Flores, Denia Quesada García, Tatiana Morales Salas, Marta Navarro Vargas, Shary Picado Pérez, Selsy Pimentel Díaz, , Sonia Rojas Quesada._x000a_10 días Profesional Ejecutiva  Marianela Piedra Fonseca."/>
    <s v="no se requiere"/>
    <n v="0"/>
    <n v="0"/>
    <m/>
    <e v="#N/A"/>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24"/>
    <s v="RB"/>
    <x v="0"/>
    <x v="0"/>
    <x v="0"/>
    <s v="Atender a las mujeres en su diversidad, desde las perspectivas social, legal, Psicológica y económica para la defensa de sus derechos así como de su integridad física, emocional, social y económica_x000a_"/>
    <s v="P_5"/>
    <x v="0"/>
    <x v="0"/>
    <x v="57"/>
    <n v="0"/>
    <x v="368"/>
    <s v="Brunca"/>
    <s v="TODOS LOS CANTONES"/>
    <s v="G_11"/>
    <x v="53"/>
    <s v="IDEM_x000a_"/>
    <s v="Inica:_x000a_Enero "/>
    <s v="N/A"/>
    <s v="N/A"/>
    <s v="Termina_x000a_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Programar  actividades en tiempos de menor afectación meterologica._x000a_A través del Plan Estrátegico de Tecnología de la Información se fortalezca y se amplie los recursos (celulares, internet, portalites, plataformas de comunicación, aplicaciones de comunicación) para atención, asesorías y capacitación vitual. "/>
    <s v="Funcionarias: Noilly Reyes Espinoza y Jeannette Obando Dávila._x000a_Apoyo en la gestión administrativa: Lorna Castro Pinto y Marianela Piedra Fonseca._x000a_Gestión técnica y administrativa: Sonia Rojas Quesada."/>
    <s v="Prestación territorial del servicio"/>
    <s v="PT"/>
    <s v="74 días por cada persona Jeannette Obando y Noilly Reyes Espinoza._x000a_10  días apoyo de gestión administrativa: Lorna Castro Pinto y Marianela Piedra Fonseca._x000a_10 días Técnica y administrativa Sonia Rojas Quesada."/>
    <s v="Viáticos  dentro del país para personas funcionarias y personas usuarias"/>
    <n v="0"/>
    <n v="200000"/>
    <s v="10502"/>
    <s v="Viáticos dentro del país"/>
    <x v="0"/>
    <m/>
    <n v="2021"/>
    <x v="59"/>
    <m/>
    <s v="Para cubrir gastos de hospedaje, alimentación y otros gastos menores a personas funcionarias y personas ajenas de la institución, participantes de las actividades convocadas por el INAMU. "/>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24"/>
    <s v="RB"/>
    <x v="0"/>
    <x v="0"/>
    <x v="0"/>
    <s v="Atender a las mujeres en su diversidad, desde las perspectivas social, legal, Psicológica y económica para la defensa de sus derechos así como de su integridad física, emocional, social y económica_x000a_"/>
    <s v="P_5"/>
    <x v="0"/>
    <x v="0"/>
    <x v="0"/>
    <s v="IDEM"/>
    <x v="369"/>
    <s v="Brunca"/>
    <s v="TODOS LOS CANTONES"/>
    <s v="G_11"/>
    <x v="53"/>
    <s v="IDEM_x000a_"/>
    <s v="Inica:_x000a_Enero "/>
    <s v="N/A"/>
    <s v="N/A"/>
    <s v="Termina_x000a_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Programar  actividades en tiempos de menor afectación meterologica._x000a_A través del Plan Estrátegico de Tecnología de la Información se fortalezca y se amplie los recursos (celulares, internet, portalites, plataformas de comunicación, aplicaciones de comunicación) para atención, asesorías y capacitación vitual. "/>
    <s v="Funcionarias: Noilly Reyes Espinoza y Jeannette Obando Dávila._x000a_Apoyo en la gestión administrativa: Lorna Castro Pinto y Marianela Piedra Fonseca._x000a_Gestión técnica y administrativa: Sonia Rojas Quesada."/>
    <s v="Prestación territorial del servicio"/>
    <s v="PT"/>
    <s v="74 días por cada persona Jeannette Obando y Noilly Reyes Espinoza._x000a_20  días apoyo de gestión administrativa: Lorna Castro Pinto y Marianela Piedra Fonseca._x000a_20 días Técnica y administrativa Sonia Rojas Quesada."/>
    <s v="Transporte  dentro del país para personas funcionarias y personas usuarias"/>
    <n v="0"/>
    <n v="100000"/>
    <s v="10501"/>
    <s v="Transporte dentro del país"/>
    <x v="0"/>
    <m/>
    <n v="2021"/>
    <x v="3"/>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6"/>
    <x v="7"/>
    <s v="pendiente"/>
    <x v="24"/>
    <s v="RB"/>
    <x v="0"/>
    <x v="0"/>
    <x v="3"/>
    <s v="Contribuir al desarrollo integral de las mujers en su diversidad a través de la capacitación, formación y asistencia técnica en distintas temáticas sociales, económicas, políticas o de organización"/>
    <s v="P_6"/>
    <x v="8"/>
    <x v="8"/>
    <x v="8"/>
    <n v="50"/>
    <x v="370"/>
    <s v="Brunca"/>
    <s v="TODOS LOS CANTONES"/>
    <s v="G_9"/>
    <x v="18"/>
    <n v="40"/>
    <s v="Inica:_x000a_Febrero "/>
    <s v="Termina:_x000a_Junio "/>
    <s v="N/A"/>
    <s v="N/A"/>
    <s v="R_P6"/>
    <s v="1_Necesidad de articulación en cualquier proceso de capacitación."/>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átiles, cámaras para los equipos de escritorio, plataformas de información y comunicación, aplicaciones de comunicación) para la atención, asesorías y capacitación no presenciall y virtual. "/>
    <s v="Funcionarias: Marta Navarro, Tatiana Morales Salas y Denia Quesada._x000a_Apoyo en la gestión administrativa: Lorna Castro Pinto y Marianela Piedra Fonseca._x000a_Gestión técnica y administrativa: Sonia Rojas Quesada."/>
    <s v="Prestación territorial del servicio"/>
    <s v="PT"/>
    <s v="20 días  responsable Marta Navarro Vargas._x000a_8 días por personas funcionaria de apoyo Tatiana Morales Salas y Denia Quesada García._x000a_3  días apoyo de gestión administrativa: Lorna Castro Pinto y Marianela Piedra Fonseca._x000a_5 días Técnica y administrativa Sonia Rojas Quesada._x000a_"/>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6"/>
    <x v="7"/>
    <s v="pendiente"/>
    <x v="24"/>
    <s v="RB"/>
    <x v="2"/>
    <x v="2"/>
    <x v="7"/>
    <s v="Implementar las estrategias para la incidencia política, en el sector privado y sociedad civil, para la igualdad efectiva y la prevención de la violencia contra las mujeres"/>
    <s v="P_10"/>
    <x v="9"/>
    <x v="9"/>
    <x v="10"/>
    <n v="0"/>
    <x v="371"/>
    <s v="Brunca"/>
    <s v="TODOS LOS CANTONES"/>
    <s v="G_20"/>
    <x v="17"/>
    <n v="2"/>
    <s v="N/A"/>
    <s v="N/A"/>
    <s v="Julio-Setiembre"/>
    <s v="N/A"/>
    <s v="R_P10"/>
    <s v="2_Resistencia político-técnica y barreras (desconocimiento, desarticulación) de las jerarquías instucionales que dificultan/limitan el  abordaje hacia el cierre de brechas de género. "/>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átiles, cámaras para los equipos de escritorio, plataformas de información y comunicación, aplicaciones de comunicación) para la atención, asesorías y capacitación no presenciall y virtual. "/>
    <s v="Funcionarias: Marta Navarro Vargas, Denia Quesda García._x000a_Apoyo en la gestión administrativa: Lorna Castro Pinto y Marianela Piedra Fonseca._x000a_Gestión técnica y administrativa: Sonia Rojas Quesada."/>
    <s v="Prestación territorial del servicio"/>
    <s v="PT"/>
    <s v="10 días  responsable Marta Navarro Vargas. 5 días de la persona de apoyo Denia Quesada García._x000a_3  días apoyo de gestión administrativa: Lorna Castro Pinto y Marianela Piedra Fonseca._x000a_5 días Técnica y administrativa Sonia Rojas Quesada._x000a_"/>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7"/>
    <x v="8"/>
    <s v="316_x000a_(en cuatro años)"/>
    <x v="24"/>
    <s v="RB"/>
    <x v="2"/>
    <x v="2"/>
    <x v="7"/>
    <s v="Implementar las estrategias para la incidencia política, en el sector privado y sociedad civil, para la igualdad efectiva y la prevención de la violencia contra las mujeres"/>
    <s v="P_10"/>
    <x v="9"/>
    <x v="9"/>
    <x v="1"/>
    <n v="50"/>
    <x v="372"/>
    <s v="Brunca"/>
    <s v="TODOS LOS CANTONES"/>
    <s v="G_20"/>
    <x v="115"/>
    <n v="1"/>
    <s v="N/A"/>
    <s v="Incio:_x000a_Abril "/>
    <s v="Finaliza:_x000a_Setiembre "/>
    <s v="N/A"/>
    <s v="R_P6"/>
    <s v="1_Necesidad de articulación en cualquier proceso de capacitación."/>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átiles, cámaras para los equipos de escritorio, plataformas de información y comunicación, aplicaciones de comunicación) para la atención, asesorías y capacitación no presenciall y virtual. "/>
    <s v="Funcionarias: Marta Navarro, Tatiana Morales Salas y Denia Quesada._x000a_Apoyo en la gestión administrativa: Lorna Castro Pinto y Marianela Piedra Fonseca._x000a_Gestión técnica y administrativa: Sonia Rojas Quesada."/>
    <s v="Prestación territorial del servicio"/>
    <s v="PT"/>
    <s v="20 días  responsable Marta Navarro Vargas._x000a_10 días por personas funcionaria de apoyo Tatiana Morales Salas y Denia Quesada García._x000a_3  días apoyo de gestión administrativa: Lorna Castro Pinto y Marianela Piedra Fonseca._x000a_5 días Técnica y administrativa Sonia Rojas Quesada._x000a_"/>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7"/>
    <x v="8"/>
    <s v="316_x000a_(en cuatro años)"/>
    <x v="24"/>
    <s v="RB"/>
    <x v="2"/>
    <x v="2"/>
    <x v="7"/>
    <s v="Implementar las estrategias para la incidencia política, en el sector privado y sociedad civil, para la igualdad efectiva y la prevención de la violencia contra las mujeres"/>
    <s v="P_10"/>
    <x v="9"/>
    <x v="9"/>
    <x v="0"/>
    <n v="0"/>
    <x v="373"/>
    <s v="Brunca"/>
    <s v="TODOS LOS CANTONES"/>
    <s v="G_20"/>
    <x v="17"/>
    <n v="2"/>
    <s v="Inico:_x000a_Enero "/>
    <s v="N/A"/>
    <s v="N/A"/>
    <s v="Termina_x000a_Diciembre"/>
    <s v="R_P10"/>
    <s v="2_Resistencia político-técnica y barreras (desconocimiento, desarticulación) de las jerarquías instucionales que dificultan/limitan el  abordaje hacia el cierre de brechas de género. "/>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átiles, cámaras para los equipos de escritorio, plataformas de información y comunicación, aplicaciones de comunicación) para la atención, asesorías y capacitación no presenciall y virtual. "/>
    <s v="Funcionarias: Marta Navarro, Denia Quesada García y Tatiana Morales Salas._x000a_Apoyo en la gestión administrativa: Lorna Castro Pinto y Marianela Piedra Fonseca._x000a_Gestión técnica y administrativa: Sonia Rojas Quesada."/>
    <s v="Prestación territorial del servicio"/>
    <s v="PT"/>
    <s v="20 días  responsable Marta Navarro Vargas._x000a_10 días por personas funcionaria de apoyo Tatiana Morales Salas y Denia Quesada García._x000a_3  días apoyo de gestión administrativa: Lorna Castro Pinto y Marianela Piedra Fonseca._x000a_5 días Técnica y administrativa Sonia Rojas Quesada._x000a_"/>
    <s v="no se requiere"/>
    <n v="0"/>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24"/>
    <s v="RB"/>
    <x v="1"/>
    <x v="1"/>
    <x v="5"/>
    <s v="Generar conocimiento especializado en género y derechos humanos como un servicio que contribuya con los procesos que buscan la conformación de una sociedad más justa e igualitaria"/>
    <s v="P_7"/>
    <x v="5"/>
    <x v="5"/>
    <x v="58"/>
    <n v="400"/>
    <x v="374"/>
    <s v="Brunca"/>
    <s v="TODOS LOS CANTONES"/>
    <s v="G_7"/>
    <x v="11"/>
    <n v="400"/>
    <s v="Marzo"/>
    <s v="N/A"/>
    <s v="N/A"/>
    <s v="Octubre-Noviembre"/>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átiles, cámaras para los equipos de escritorio, plataformas de información y comunicación, aplicaciones de comunicación) para la atención, asesorías y capacitación no presenciall y virtual. "/>
    <s v="Funcionarias de la Unidad Regional Brunca: Tannia González Barbas, Manuela Rodríguez Vargas, Dorian Vargas Marín, Graddy Alvarado Cortés, Mónica Guerrero Tenorio, Marianela López Molina, Karen Jiménez Calvo, Ericka Naranjo Mayorga, Enid Obando Flores, Denia Quesada García, Tatiana Morales Salas, Marta Navarro Vargas, Shary Picado Pérez, Selsy Pimentel Díaz, Jeannette Obando Dávila, Noilly Reyes Espinoza, Sonia Rojas Quesada._x000a_Apoyo en la gestión administrativa: Lorna Castro Pinto y Marianela Piedra Fonseca."/>
    <s v="Prestación territorial del servicio"/>
    <s v="PT"/>
    <s v="5 días por persona (10 funcionarias) por conmemoración: Tannia González Barbas, Manuela Rodríguez Vargas, Dorian Vargas Marín, Graddy Alvarado Cortés, Mónica Guerrero Tenorio, Marianela López Molina, Karen Jiménez Calvo, Ericka Naranjo Mayorga, Enid Obando Flores, Denia Quesada García, Tatiana Morales Salas, Marta Navarro Vargas, Shary Picado Pérez, Selsy Pimentel Díaz, Jeannette Obando Dávila, Noilly Reyes Espinoza, Lorna Castro Pinto, Sonia Rojas Quesada, Marianela Piedra Fonseca."/>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24"/>
    <s v="RB"/>
    <x v="0"/>
    <x v="0"/>
    <x v="4"/>
    <s v="Dirigir técnica e ideológicamente el que hacer de los departamentos ejecutores del programa 2"/>
    <s v="P_11"/>
    <x v="4"/>
    <x v="4"/>
    <x v="40"/>
    <s v="idem "/>
    <x v="375"/>
    <s v="Brunca"/>
    <s v="TODOS LOS CANTONES"/>
    <s v="G_25"/>
    <x v="19"/>
    <n v="4"/>
    <s v="Inicia:_x000a_Enero "/>
    <s v="N/A"/>
    <s v="N/A"/>
    <s v="Termina_x000a_Diciembre"/>
    <e v="#N/A"/>
    <s v="4_Necesidad de  seguimiento dirigido a resultados del  Plan Institucional Estratégico"/>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átiles, cámaras para los equipos de escritorio, plataformas de información y comunicación, aplicaciones de comunicación) para la atención, asesorías y capacitación no presenciall y virtual. "/>
    <s v="Funcionarias: Sonia Rojas Quesada, Lorna Castro Pinto, Marianela Piedra Fonseca"/>
    <s v="Prestación territorial del servicio"/>
    <s v="PT"/>
    <s v="151 díasTécnica Admnistrativa Lorna Castro Pinto_x000a_151 días Profesional Ejecutiva Marianela Piedra Fonseca_x000a_120 días Jefatura Sonia Rojas Quesada_x000a_"/>
    <s v="Viáticos  dentro del país para personas funcionarias "/>
    <n v="0"/>
    <n v="1000000"/>
    <s v="10502"/>
    <s v="Viáticos dentro del país"/>
    <x v="0"/>
    <m/>
    <n v="2021"/>
    <x v="17"/>
    <m/>
    <s v="Para cubrir gastos de hospedaje, alimentación y otros gastos menores a personas funcionarias y personas ajenas de la institución, participantes de las actividades convocadas por el INAMU.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24"/>
    <s v="RB"/>
    <x v="0"/>
    <x v="0"/>
    <x v="4"/>
    <s v="Dirigir técnica e ideológicamente el que hacer de los departamentos ejecutores del programa 2"/>
    <s v="P_11"/>
    <x v="4"/>
    <x v="4"/>
    <x v="40"/>
    <s v="idem "/>
    <x v="376"/>
    <s v="Brunca"/>
    <s v="TODOS LOS CANTONES"/>
    <s v="G_25"/>
    <x v="19"/>
    <s v="IDEM"/>
    <s v="Inicia:_x000a_Enero "/>
    <s v="N/A"/>
    <s v="N/A"/>
    <s v="Termina_x000a_Diciembre"/>
    <e v="#N/A"/>
    <s v="4_Necesidad de  seguimiento dirigido a resultados del  Plan Institucional Estratégico"/>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átiles, cámaras para los equipos de escritorio, plataformas de información y comunicación, aplicaciones de comunicación) para la atención, asesorías y capacitación no presenciall y virtual. "/>
    <s v="Funcionarias: Sonia Rojas Quesada, Lorna Castro Pinto, Marianela Piedra Fonseca"/>
    <s v="Prestación territorial del servicio"/>
    <s v="PT"/>
    <s v="151 díasTécnica Admnistrativa Lorna Castro Pinto_x000a_151 días Profesional Ejecutiva Marianela Piedra Fonseca_x000a_120 días Jefatura Sonia Rojas Quesada_x000a_"/>
    <s v="Transporte  dentro del país para personas funcionarias "/>
    <n v="0"/>
    <n v="500000"/>
    <s v="10501"/>
    <s v="Transporte dentro del país"/>
    <x v="0"/>
    <m/>
    <n v="2021"/>
    <x v="24"/>
    <m/>
    <s v="Para cubrir los gastos de transporte dentro del país a las personas funcionarias en cumplimiento de sus deberes. Así como los gastos de transporte a las personas usuarias de los servicios del INAMU participantes en las distintas actividades organizadas por la institución."/>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24"/>
    <s v="RB"/>
    <x v="2"/>
    <x v="2"/>
    <x v="8"/>
    <s v="Dirigir técnica e ideológicamente el que hacer de los departamentos ejecutores del programa 3"/>
    <s v="P_12"/>
    <x v="10"/>
    <x v="10"/>
    <x v="0"/>
    <s v="IDEM"/>
    <x v="377"/>
    <s v="CENTRAL"/>
    <s v="TODOS LOS CANTONES"/>
    <s v="G_24"/>
    <x v="67"/>
    <s v="IDEM"/>
    <s v="Inicia:_x000a_Enero "/>
    <s v="N/A"/>
    <s v="N/A"/>
    <s v="Termina_x000a_Diciembre"/>
    <e v="#N/A"/>
    <s v="FALTA"/>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átiles, cámaras para los equipos de escritorio, plataformas de información y comunicación, aplicaciones de comunicación) para la atención, asesorías y capacitación no presenciall y virtual. "/>
    <s v="Funcionarias: Sonia Rojas Quesada, Lorna Castro Pinto, Marianela Piedra Fonseca"/>
    <s v="Prestación territorial del servicio"/>
    <s v="PT"/>
    <s v="151 díasTécnica Admnistrativa Lorna Castro Pinto_x000a_151 días Profesional Ejecutiva Marianela Piedra Fonseca_x000a_120 días Jefatura Sonia Rojas Quesada_x000a_"/>
    <s v="Viáticos  dentro del país para personas funcionarias "/>
    <n v="0"/>
    <n v="1000000"/>
    <s v="10502"/>
    <s v="Viáticos dentro del país"/>
    <x v="0"/>
    <m/>
    <n v="2021"/>
    <x v="17"/>
    <m/>
    <s v="Para cubrir gastos de hospedaje, alimentación y otros gastos menores a personas funcionarias y personas ajenas de la institución, participantes de las actividades convocadas por el INAMU.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24"/>
    <s v="RB"/>
    <x v="2"/>
    <x v="2"/>
    <x v="8"/>
    <s v="Dirigir técnica e ideológicamente el que hacer de los departamentos ejecutores del programa 3"/>
    <s v="P_12"/>
    <x v="10"/>
    <x v="10"/>
    <x v="0"/>
    <s v="IDEM"/>
    <x v="378"/>
    <s v="CENTRAL"/>
    <s v="TODOS LOS CANTONES"/>
    <s v="G_24"/>
    <x v="67"/>
    <s v="IDEM"/>
    <s v="Inicia:_x000a_Enero "/>
    <s v="N/A"/>
    <s v="N/A"/>
    <s v="Termina_x000a_Diciembre"/>
    <e v="#N/A"/>
    <s v="FALTA"/>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átiles, cámaras para los equipos de escritorio, plataformas de información y comunicación, aplicaciones de comunicación) para la atención, asesorías y capacitación no presenciall y virtual. "/>
    <s v="Funcionarias: Sonia Rojas Quesada, Lorna Castro Pinto, Marianela Piedra Fonseca"/>
    <s v="Prestación territorial del servicio"/>
    <s v="PT"/>
    <s v="151 díasTécnica Admnistrativa Lorna Castro Pinto_x000a_151 días Profesional Ejecutiva Marianela Piedra Fonseca_x000a_120 días Jefatura Sonia Rojas Quesada_x000a_"/>
    <s v="Transporte  dentro del país para personas funcionarias "/>
    <n v="0"/>
    <n v="500000"/>
    <s v="10501"/>
    <s v="Transporte dentro del país"/>
    <x v="0"/>
    <m/>
    <n v="2021"/>
    <x v="24"/>
    <m/>
    <s v="Para cubrir los gastos de transporte dentro del país a las personas funcionarias en cumplimiento de sus deberes. Así como los gastos de transporte a las personas usuarias de los servicios del INAMU participantes en las distintas actividades organizadas por la institución."/>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3"/>
    <x v="3"/>
    <s v="_Que no se implemente la redefinición de los procesos_x000a__Que los procesos redifinidos no contribuyan de forma efectiva al cumplimiento de los fines institucionales"/>
    <x v="2"/>
    <x v="2"/>
    <s v="pendiente"/>
    <x v="24"/>
    <s v="RB"/>
    <x v="1"/>
    <x v="1"/>
    <x v="1"/>
    <s v="Dar soporte presupuestario, contable y de gestión operaciones de flujos monetarios para el logro de objetivos y metas institucionales"/>
    <s v="P_4"/>
    <x v="1"/>
    <x v="1"/>
    <x v="0"/>
    <m/>
    <x v="326"/>
    <s v="Brunca"/>
    <s v="GOLFITO"/>
    <s v="G_22"/>
    <x v="2"/>
    <n v="100"/>
    <d v="2021-01-01T00:00:00"/>
    <m/>
    <m/>
    <d v="2021-12-01T00:00:00"/>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s v="Lorna Castro Pinto_x000a_Sonia Rojas Quesada"/>
    <s v="Prestación territorial del servicio"/>
    <s v="PT"/>
    <s v="Lorna Castro Pinto 100 días_x000a_Sonia Rojas Quesada  20 días"/>
    <s v="No se requiere"/>
    <m/>
    <n v="0"/>
    <m/>
    <e v="#N/A"/>
    <x v="0"/>
    <m/>
    <n v="2021"/>
    <x v="0"/>
    <m/>
    <m/>
  </r>
  <r>
    <s v="Programa de Economía Social Solidaria (ESS)"/>
    <s v="Fortalecer las organizaciones de la Economía Social Solidaria mediante capacitación, asistencia técnica y financiamiento para mejorar su productividad según el modelo asociativo inclusivo con enfoque de derechos humanos."/>
    <x v="3"/>
    <s v=" 2017: No disponible"/>
    <x v="3"/>
    <s v="INAMU: 1.160 FODESAF – Programa Autonomía Económica de las Mujeres código de programa T-03"/>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25"/>
    <s v="RC"/>
    <x v="2"/>
    <x v="2"/>
    <x v="6"/>
    <s v="Transversalizar los enfoques de derechos humanos, interseccionalidad y género entre otros, que mejoren la calidad de los servicios que reciben las mujeres"/>
    <s v="P_8"/>
    <x v="7"/>
    <x v="7"/>
    <x v="8"/>
    <n v="40"/>
    <x v="379"/>
    <s v="HUETAR_CARIBE"/>
    <s v="TODOS LOS CANTONES"/>
    <s v="G_15"/>
    <x v="14"/>
    <n v="60"/>
    <s v="Inicio en:_x000a_Febrero "/>
    <s v="N/A"/>
    <s v="N/A"/>
    <s v="Finaliza:_x000a_Noviembre "/>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Compra de planta eléctrica para garantizar la energía eléctrica en casos de cortes o fallas eléctricas en la Unidad Regional que nos hagan perder la transmisión virtual de las reuniones."/>
    <s v="Xinia Quintero_x000a_Keyla Mathurin_x000a_Janín Hamilton_x000a_Jeffrey Hidalgo_x000a_Norelky Sánchez"/>
    <s v="Prestación territorial del servicio"/>
    <s v="PT"/>
    <s v="Xinia Quintero, 40 días hábiles._x000a_Keyla Mathurin, 40 días hábiles."/>
    <s v="No requiere "/>
    <n v="0"/>
    <n v="0"/>
    <m/>
    <e v="#N/A"/>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25"/>
    <s v="RC"/>
    <x v="0"/>
    <x v="0"/>
    <x v="0"/>
    <s v="Atender a las mujeres en su diversidad, desde las perspectivas social, legal, Psicológica y económica para la defensa de sus derechos así como de su integridad física, emocional, social y económica_x000a_"/>
    <s v="P_5"/>
    <x v="0"/>
    <x v="0"/>
    <x v="59"/>
    <n v="300"/>
    <x v="380"/>
    <s v="HUETAR_CARIBE"/>
    <s v="TODOS LOS CANTONES"/>
    <s v="G_11"/>
    <x v="5"/>
    <n v="500"/>
    <s v="Inicia en:_x000a_ Enero "/>
    <s v="N/A"/>
    <s v="N/A"/>
    <s v="Finaliza en:_x000a_ Diciembre "/>
    <s v="R_P5"/>
    <s v="1_Afectación de la calidad en la atención en violencia debido al desgaste del personal por la alta demanda  y a condiciones no aptas de infraestructura."/>
    <s v="4 Cortes eléctricos o fallas informáticas que interrumpan la generación, captura, procesamiento y transmición de la comunicación e información"/>
    <s v="Compra de planta eléctrica para garantizar la energía eléctrica en casos de cortes o fallas eléctricas en la Unidad Regional que nos hagan perder la transmisión virtual de las reuniones."/>
    <s v="Marlene Jiménez _x000a_Delia Sing_x000a_Norelky Sánchez_x000a_Janín Hamilton"/>
    <s v="Prestación territorial del servicio"/>
    <s v="PT"/>
    <s v="Marlene Jiménez, 200 días hábiles_x000a_Delia Sing, 200 dias hábiles._x000a_Norelky Sánchez, 12 días hábiles._x000a_Janín Hamilton, 12 días hábiles."/>
    <s v="Transporte para personas funiconarias y pago de personas usuarias "/>
    <n v="0"/>
    <n v="250000"/>
    <s v="10501"/>
    <s v="Transporte dentro del país"/>
    <x v="0"/>
    <m/>
    <n v="2021"/>
    <x v="18"/>
    <m/>
    <s v="Para cubrir los gastos de transporte dentro del país a las personas funcionarias en cumplimiento de sus deberes. Así como los gastos de transporte a las personas usuarias de los servicios del INAMU participantes en las distintas actividades organizadas por la institución."/>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17"/>
    <x v="17"/>
    <s v="0_x000a_ (28 universo total incluyendo al MEP y al INA, VER Universidadescr) "/>
    <x v="25"/>
    <s v="RC"/>
    <x v="2"/>
    <x v="2"/>
    <x v="6"/>
    <s v="Transversalizar los enfoques de derechos humanos, interseccionalidad y género entre otros, que mejoren la calidad de los servicios que reciben las mujeres"/>
    <s v="P_8"/>
    <x v="6"/>
    <x v="6"/>
    <x v="5"/>
    <n v="35"/>
    <x v="381"/>
    <s v="HUETAR_CARIBE"/>
    <s v="TODOS LOS CANTONES"/>
    <s v="G_14"/>
    <x v="71"/>
    <n v="25"/>
    <s v="Inicia en:_x000a_ Febrero "/>
    <s v="N/A"/>
    <s v="N/A"/>
    <s v="Finaliza en:_x000a_ Diciembre "/>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Compra de planta eléctrica para garantizar la energía eléctrica en casos de cortes o fallas eléctricas en la Unidad Regional que nos hagan perder la transmisión virtual de las reuniones."/>
    <s v="Xinia Quintero_x000a_Keyla Mathurin_x000a_Yorleny Calvin_x000a_Rosa Salaverry_x000a_Norelky Sánchez_x000a_Aura Vargas_x000a_Hilda Alvarado_x000a_Dina Martínez_x000a_Wendolyn Madrigal_x000a_Keylin Marín_x000a_Karla Flemings_x000a_Janín Hamilton_x000a_Jeffrey Hidalgo"/>
    <s v="Prestación territorial del servicio"/>
    <s v="PT"/>
    <s v="Xinia Quintero, 30 días hábiles en dos reuniones mensuales de RIAM y CORACTO. _x000a_Keyla Mathurin, 30  días hábiles en reuniones con las OFIM de los 6 Cantones y COMISIÓN MUNICIPAL DE LA MUJER de los 6 cantones,  RAVIH, Política de Salud Afro._x000a_Yorleny Calvin, 24 días hábiles reuniones del Sector Agropecuario y Comisión de Mujeres Pescadoras de Barra del Colorado._x000a_Rosa Salaverry, 24 días hábiles reuniones del Sector Agropecuario y Comisión Mujeres pescadoras de Barra del Colorado._x000a_Norelky Sánchez, 60 días hábiles asistencia a COREDES, SIR SOCIAL, IRAIS, ILAIS Talamanca, Mesa Caribe._x000a_Aura Vargas, 12 días hábiles asistencia en  SSLPNNA de Limón._x000a_Hilda Alvarado, 12 días hábiles asistencia a la Red de persona en calle._x000a_Dina Badilla, 24 días hábiles asistencia al CCCCI de Siquirres, ILAIS de Siquirres._x000a_Wendolyn Madrigal, 24 días hábiles asistencia al CCCI de Talamanca y ILAIS de Talamanca._x000a_Keylin Marín, 12 días hábiles asistencia a la Comisión de persona con discapacidad._x000a_Karla Flemings, 24 días hábiles asistencia CCCI de Matina y SSLPNNA de Matina."/>
    <s v="No se requiere"/>
    <n v="0"/>
    <n v="0"/>
    <m/>
    <e v="#N/A"/>
    <x v="0"/>
    <m/>
    <n v="2021"/>
    <x v="0"/>
    <s v="UPI: SE REVUELVEN INSTITUCIONES CON COMISIONES O PLATAFORMAS INTERINSTITUCIONALES. SE DEBERÍA PUNTUALIZAR LAS INSTITUCIONES EN EL MARCO DE LO QUE RECONOCE MIDEPLAN COMO INSTITUCIONES"/>
    <m/>
  </r>
  <r>
    <s v="Articulación de programas sociales selectivos para la atención básica y/o integral de los hogares en situación de pobreza en el marco del ODS 1"/>
    <s v="Satisfacer las necesidades básicas de los hogares en situación de pobreza mediante la ejecución de programas sociales para superar la línea de pobreza3 con énfasis en jefatura femenina, en condición de violencia doméstica , personas con discapacidad, pueblos indígenas y edad."/>
    <x v="5"/>
    <s v="2017: 10880 "/>
    <x v="1"/>
    <s v="2019-2022: 1.200_x000a_INAMU – FODESAF –_x000a_Programa Avanzamos_x000a_Mujeres Código de programa T-05"/>
    <s v="INAMU: Dirección Estratégica"/>
    <x v="4"/>
    <x v="4"/>
    <s v="_No se cuente con el apoyo político o que exista incompatibilidad ideológica, en la toma de decisiones para el avance de la igualdad de derechos entre mujeres y hombres "/>
    <x v="12"/>
    <x v="12"/>
    <s v="10445 en el 2019"/>
    <x v="25"/>
    <s v="RC"/>
    <x v="0"/>
    <x v="0"/>
    <x v="3"/>
    <s v="Contribuir al desarrollo integral de las mujers en su diversidad a través de la capacitación, formación y asistencia técnica en distintas temáticas sociales, económicas, políticas o de organización"/>
    <s v="P_6"/>
    <x v="25"/>
    <x v="25"/>
    <x v="60"/>
    <n v="1664"/>
    <x v="382"/>
    <s v="HUETAR_CARIBE"/>
    <s v="TODOS LOS CANTONES"/>
    <s v="G_10"/>
    <x v="114"/>
    <n v="1680"/>
    <s v="Inicia en:  _x000a_Febrero"/>
    <s v="N/A"/>
    <s v="N/A"/>
    <s v="Finaliza en:_x000a_Diciembre"/>
    <s v="R_P6"/>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Planta eléctrica en la regional para prevenir posibles cortes de luz."/>
    <s v="Aura Vargas_x000a_Isabel Rojas_x000a_Evelyn Varela_x000a_Hilda Alvarado_x000a_Dina Martínez_x000a_Wendolyn Madrigal_x000a_Ana Yanci Castillo_x000a_Keylin Marín_x000a_Karla Flemings_x000a_Janín Hamilton_x000a_Jeffrey Hidalgo_x000a_Norelky Sánchez"/>
    <s v="Prestación territorial del servicio"/>
    <s v="PT"/>
    <s v="Aura Vargas, 110 días hábiles._x000a_Isabel Rojas, 110 días hábiles._x000a_Evelyn Varela, 110 días hábiles._x000a_Hilda Alvarado, 110 días hábiles._x000a_Dina Badilla, 110 días hábiles._x000a_Wendolyn Madrigal, 110 días hábiles._x000a_Ana Yanci Castillo, 110 días hábiles._x000a_Keylin Marín, 110 días hábiles._x000a_Karla Flemings, 82 días hábiles."/>
    <s v="Planta Eléctrica"/>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25"/>
    <s v="RC"/>
    <x v="0"/>
    <x v="0"/>
    <x v="3"/>
    <s v="Contribuir al desarrollo integral de las mujers en su diversidad a través de la capacitación, formación y asistencia técnica en distintas temáticas sociales, económicas, políticas o de organización"/>
    <s v="P_6"/>
    <x v="3"/>
    <x v="3"/>
    <x v="0"/>
    <s v="idem"/>
    <x v="383"/>
    <s v="HUETAR_CARIBE"/>
    <s v="TODOS LOS CANTONES"/>
    <s v="G_13"/>
    <x v="56"/>
    <s v="IDEM"/>
    <s v="Inicia en:_x000a_ Febrero "/>
    <s v="N/A"/>
    <s v="N/A"/>
    <s v="Finaliza en:_x000a_ Noviembre"/>
    <s v="R_P6"/>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Compra de planta eléctrica para garantizar la energía eléctrica en casos de cortes o fallas eléctricas en la Unidad Regional que nos hagan perder la transmisión virtual de las reuniones."/>
    <s v="Yorleny Calvin_x000a_Rosa Salaverry_x000a_Janín Hamilton_x000a_AGREGAR A TODO EL EQUIPO_x000a_Jeffrey Hidalgo_x000a_Norelky Sánchez"/>
    <s v="Prestación territorial del servicio"/>
    <s v="PT"/>
    <s v="Yorleny Calvin, 80 días hábiles._x000a_Rosa Salaverry, 80 días hábiles._x000a_Janín Hamilton, 14 días hábiles._x000a_RESTO DEL EQUIPO ASIGNAR TIEMPO 20 días._x000a_Jeffrey Hidalgo, 14 días hábiles._x000a_Norelky Sánchez, 20 días hábiles."/>
    <s v="viaticos  para personas funcionarias "/>
    <n v="0"/>
    <n v="100000"/>
    <s v="10502"/>
    <s v="Viáticos dentro del país"/>
    <x v="0"/>
    <m/>
    <n v="2021"/>
    <x v="3"/>
    <m/>
    <s v="Para cubrir gastos de hospedaje, alimentación y otros gastos menores a personas funcionarias y personas ajenas de la institución, participantes de las actividades convocadas por el INAMU.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25"/>
    <s v="RC"/>
    <x v="0"/>
    <x v="0"/>
    <x v="3"/>
    <s v="Contribuir al desarrollo integral de las mujers en su diversidad a través de la capacitación, formación y asistencia técnica en distintas temáticas sociales, económicas, políticas o de organización"/>
    <s v="P_6"/>
    <x v="3"/>
    <x v="3"/>
    <x v="0"/>
    <s v="idem"/>
    <x v="384"/>
    <s v="HUETAR_CARIBE"/>
    <s v="TODOS LOS CANTONES"/>
    <s v="G_13"/>
    <x v="56"/>
    <s v="IDEM"/>
    <s v="idem"/>
    <s v="N/A"/>
    <s v="N/A"/>
    <s v="idem"/>
    <s v="R_P6"/>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idem"/>
    <s v="idem"/>
    <s v="Prestación territorial del servicio"/>
    <s v="PT"/>
    <s v="idem"/>
    <s v="transporte  para personas funcionarias"/>
    <n v="0"/>
    <n v="85500"/>
    <s v="10501"/>
    <s v="Transporte dentro del país"/>
    <x v="0"/>
    <m/>
    <n v="2021"/>
    <x v="96"/>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25"/>
    <s v="RC"/>
    <x v="0"/>
    <x v="0"/>
    <x v="3"/>
    <s v="Contribuir al desarrollo integral de las mujers en su diversidad a través de la capacitación, formación y asistencia técnica en distintas temáticas sociales, económicas, políticas o de organización"/>
    <s v="P_6"/>
    <x v="3"/>
    <x v="3"/>
    <x v="4"/>
    <n v="75"/>
    <x v="385"/>
    <s v="HUETAR_CARIBE"/>
    <s v="TODOS LOS CANTONES"/>
    <s v="G_13"/>
    <x v="9"/>
    <n v="50"/>
    <s v="Inicia en :_x000a_Enero "/>
    <s v="N/A"/>
    <s v="N/A"/>
    <s v="Finaliza en:_x000a_ Diciembre "/>
    <s v="R_P6"/>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Compra de planta eléctrica para garantizar la energía eléctrica en casos de cortes o fallas eléctricas en la Unidad Regional que nos hagan perder la transmisión virtual de las reuniones."/>
    <s v="Yorleny Calvin_x000a_Rosa Salaverry_x000a_Janín Hamilton_x000a_Jeffrey Hidalgo_x000a_Norelky Sánchez"/>
    <s v="Prestación territorial del servicio"/>
    <s v="PT"/>
    <s v="Rosa Salaverry, 200 días hábiles._x000a_Yorleny Calvin, 200 días hábiles."/>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25"/>
    <s v="RC"/>
    <x v="2"/>
    <x v="2"/>
    <x v="6"/>
    <s v="Transversalizar los enfoques de derechos humanos, interseccionalidad y género entre otros, que mejoren la calidad de los servicios que reciben las mujeres"/>
    <s v="P_8"/>
    <x v="17"/>
    <x v="17"/>
    <x v="1"/>
    <n v="1"/>
    <x v="386"/>
    <s v="HUETAR_CARIBE"/>
    <s v="TODOS LOS CANTONES"/>
    <s v="G_26"/>
    <x v="46"/>
    <n v="1"/>
    <s v="Inicia:_x000a_ Enero "/>
    <s v="N/A"/>
    <s v="N/A"/>
    <s v="Finaliza:_x000a_Diciembre "/>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Compra de planta eléctrica para garantizar la energía eléctrica en casos de cortes o fallas eléctricas en la Unidad Regional que nos hagan perder la transmisión virtual de las reuniones."/>
    <s v="Yorleny Calvin_x000a_Rosa Salaverry_x000a_Karla Flemings_x000a_Janín Hamilton_x000a_Jeffrey Hidalgo_x000a_Norelky Sánchez"/>
    <s v="Prestación territorial del servicio"/>
    <s v="PT"/>
    <s v="Rosa Salaverry, 60 días hábiles._x000a_Yorleny Calvin, 60 días hábiles._x000a_Karla Flemings, 40 días hábiles."/>
    <s v="No se requiere"/>
    <n v="0"/>
    <n v="0"/>
    <m/>
    <e v="#N/A"/>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25"/>
    <s v="RC"/>
    <x v="0"/>
    <x v="0"/>
    <x v="0"/>
    <s v="Atender a las mujeres en su diversidad, desde las perspectivas social, legal, Psicológica y económica para la defensa de sus derechos así como de su integridad física, emocional, social y económica_x000a_"/>
    <s v="P_5"/>
    <x v="0"/>
    <x v="0"/>
    <x v="59"/>
    <n v="0"/>
    <x v="387"/>
    <s v="HUETAR_CARIBE"/>
    <s v="TODOS LOS CANTONES"/>
    <s v="G_11"/>
    <x v="12"/>
    <n v="500"/>
    <s v="Inicia:_x000a_Enero "/>
    <s v="N/A"/>
    <s v="N/A"/>
    <s v="Finaliza en:_x000a_ Diciembre "/>
    <s v="R_P5"/>
    <s v="1_Afectación de la calidad en la atención en violencia debido al desgaste del personal por la alta demanda  y a condiciones no aptas de infraestructura."/>
    <s v="4 Cortes eléctricos o fallas informáticas que interrumpan la generación, captura, procesamiento y transmición de la comunicación e información"/>
    <s v="Planta eléctrica en la regional para prevenir posibles cortes de luz."/>
    <s v="Janín Hamilton_x000a_Jeffrey Hidalgo_x000a_Xinia Quintero_x000a_Keyla Mathurin_x000a_Yorleny Calvin_x000a_Rosa Salaverry_x000a_Norelky Sánchez_x000a_Aura Vargas_x000a_Isabel Rojas_x000a_Evelyn Varela_x000a_Hilda Alvarado_x000a_Dina Martínez_x000a_Wendolyn Madrigal_x000a_Ana Yanci Castillo_x000a_Keylin Marín_x000a_Karla Flemings"/>
    <s v="Prestación territorial del servicio"/>
    <s v="PT"/>
    <s v="Janín Hamilton,  200días hábiles._x000a_Jeffrey Hidalgo, 150 días hábiles._x000a_Xinia Quintero, 30  días hábiles._x000a_Keyla Mathurin, 30 días hábiles._x000a_Yorleny Calvin, 180 días hábiles._x000a_Rosa Salaverry, 180 días hábiles._x000a_Norelky Sánchez, 180 días hábiles._x000a_Aura Vargas, 100 días hábiles._x000a_Isabel Rojas, 100 días hábiles._x000a_Evelyn Varela, 100 días hábiles._x000a_Hilda Alvarado, 100 días hábiles._x000a_Dina Badilla, 100 días hábiles._x000a_Wendolyn Madrigal, 100 días hábiles._x000a_Ana Yanci Castillo, 100 días hábiles._x000a_Keylin Marín, 100 días hábiles._x000a_Karla Flemings, 100 días hábiles."/>
    <s v="no se requiere"/>
    <n v="0"/>
    <n v="0"/>
    <m/>
    <e v="#N/A"/>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25"/>
    <s v="RC"/>
    <x v="0"/>
    <x v="0"/>
    <x v="0"/>
    <s v="Atender a las mujeres en su diversidad, desde las perspectivas social, legal, Psicológica y económica para la defensa de sus derechos así como de su integridad física, emocional, social y económica_x000a_"/>
    <s v="P_5"/>
    <x v="0"/>
    <x v="0"/>
    <x v="0"/>
    <s v="IDEM"/>
    <x v="388"/>
    <s v="HUETAR_CARIBE"/>
    <s v="TODOS LOS CANTONES"/>
    <s v="G_11"/>
    <x v="53"/>
    <n v="200"/>
    <s v="Inicia enn:_x000a_ Enero "/>
    <s v="N/A"/>
    <s v="N/A"/>
    <s v="Finaliza en:_x000a_ Diciembre "/>
    <s v="R_P5"/>
    <s v="1_Afectación de la calidad en la atención en violencia debido al desgaste del personal por la alta demanda  y a condiciones no aptas de infraestructura."/>
    <s v="4 Cortes eléctricos o fallas informáticas que interrumpan la generación, captura, procesamiento y transmición de la comunicación e información"/>
    <s v="Compra de planta eléctrica para garantizar la energía eléctrica en casos de cortes o fallas eléctricas en la Unidad Regional que nos hagan perder la transmisión virtual de las reuniones."/>
    <s v="Marlene Jiménez _x000a_Delia Sing_x000a_Norelky Sánchez_x000a_Janín Hamilton"/>
    <s v="Prestación territorial del servicio"/>
    <s v="PT"/>
    <s v="Marlene Jiménez, 50 días hábiles_x000a_Delia Sing, 50 dias hábiles._x000a_Norelky Sánchez, 12 días hábiles._x000a_Janín Hamilton, 12 días hábiles."/>
    <s v="Viáticos para persona funcionarias y personas usuarias "/>
    <n v="0"/>
    <n v="500000"/>
    <s v="10502"/>
    <s v="Viáticos dentro del país"/>
    <x v="0"/>
    <m/>
    <n v="2021"/>
    <x v="24"/>
    <m/>
    <s v="Para cubrir gastos de hospedaje, alimentación y otros gastos menores a personas funcionarias y personas ajenas de la institución, participantes de las actividades convocadas por el INAMU. "/>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25"/>
    <s v="RC"/>
    <x v="0"/>
    <x v="0"/>
    <x v="0"/>
    <s v="Atender a las mujeres en su diversidad, desde las perspectivas social, legal, Psicológica y económica para la defensa de sus derechos así como de su integridad física, emocional, social y económica_x000a_"/>
    <s v="P_5"/>
    <x v="0"/>
    <x v="0"/>
    <x v="0"/>
    <s v="IDEM"/>
    <x v="389"/>
    <s v="HUETAR_CARIBE"/>
    <s v="TODOS LOS CANTONES"/>
    <s v="G_11"/>
    <x v="53"/>
    <s v="IDEM"/>
    <s v="Inicia en Enero 2021"/>
    <s v="N/A"/>
    <s v="N/A"/>
    <s v="Finaliza en Diciembre 2021"/>
    <s v="R_P5"/>
    <s v="1_Afectación de la calidad en la atención en violencia debido al desgaste del personal por la alta demanda  y a condiciones no aptas de infraestructura."/>
    <s v="4 Cortes eléctricos o fallas informáticas que interrumpan la generación, captura, procesamiento y transmición de la comunicación e información"/>
    <s v="idem"/>
    <s v="Marlene Jiménez _x000a_Delia Sing_x000a_Norelky Sánchez_x000a_Janín Hamilton"/>
    <s v="Prestación territorial del servicio"/>
    <s v="PT"/>
    <s v="Marlene Jiménez, 50 días hábiles_x000a_Delia Sing, 50 dias hábiles._x000a_Norelky Sánchez, 12 días hábiles._x000a_Janín Hamilton, 12 días hábiles."/>
    <s v="transporte"/>
    <n v="0"/>
    <n v="300000"/>
    <s v="10501"/>
    <s v="Transporte dentro del país"/>
    <x v="0"/>
    <m/>
    <n v="2021"/>
    <x v="53"/>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25"/>
    <s v="RC"/>
    <x v="0"/>
    <x v="0"/>
    <x v="0"/>
    <s v="Atender a las mujeres en su diversidad, desde las perspectivas social, legal, Psicológica y económica para la defensa de sus derechos así como de su integridad física, emocional, social y económica_x000a_"/>
    <s v="P_5"/>
    <x v="0"/>
    <x v="0"/>
    <x v="0"/>
    <s v="IDEM"/>
    <x v="390"/>
    <s v="HUETAR_CARIBE"/>
    <s v="TODOS LOS CANTONES"/>
    <s v="G_11"/>
    <x v="53"/>
    <s v="IDEM"/>
    <s v="Inicia en Enero 2021"/>
    <s v="N/A"/>
    <s v="N/A"/>
    <s v="Finaliza en Diciembre 2021"/>
    <s v="R_P5"/>
    <s v="1_Afectación de la calidad en la atención en violencia debido al desgaste del personal por la alta demanda  y a condiciones no aptas de infraestructura."/>
    <s v="4 Cortes eléctricos o fallas informáticas que interrumpan la generación, captura, procesamiento y transmición de la comunicación e información"/>
    <s v="idem"/>
    <s v="Marlene Jiménez _x000a_Delia Sing_x000a_Norelky Sánchez_x000a_Janín Hamilton"/>
    <s v="Prestación territorial del servicio"/>
    <s v="PT"/>
    <s v="Marlene Jiménez, 50 días hábiles_x000a_Delia Sing, 50 dias hábiles._x000a_Norelky Sánchez, 12 días hábiles._x000a_Janín Hamilton, 12 días hábiles."/>
    <s v="viáticos"/>
    <n v="0"/>
    <n v="500000"/>
    <s v="10502"/>
    <s v="Viáticos dentro del país"/>
    <x v="0"/>
    <m/>
    <n v="2021"/>
    <x v="24"/>
    <m/>
    <s v="Para cubrir gastos de hospedaje, alimentación y otros gastos menores a personas funcionarias y personas ajenas de la institución, participantes de las actividades convocadas por el INAMU. "/>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25"/>
    <s v="RC"/>
    <x v="0"/>
    <x v="0"/>
    <x v="0"/>
    <s v="Atender a las mujeres en su diversidad, desde las perspectivas social, legal, Psicológica y económica para la defensa de sus derechos así como de su integridad física, emocional, social y económica_x000a_"/>
    <s v="P_5"/>
    <x v="0"/>
    <x v="0"/>
    <x v="0"/>
    <s v="IDEM"/>
    <x v="390"/>
    <s v="HUETAR_CARIBE"/>
    <s v="TODOS LOS CANTONES"/>
    <s v="G_11"/>
    <x v="53"/>
    <s v="IDEM"/>
    <s v="Inicia en Enero 2021"/>
    <s v="N/A"/>
    <s v="N/A"/>
    <s v="Finaliza en Diciembre 2021"/>
    <s v="R_P5"/>
    <s v="1_Afectación de la calidad en la atención en violencia debido al desgaste del personal por la alta demanda  y a condiciones no aptas de infraestructura."/>
    <s v="4 Cortes eléctricos o fallas informáticas que interrumpan la generación, captura, procesamiento y transmición de la comunicación e información"/>
    <s v="idem"/>
    <s v="Marlene Jiménez _x000a_Delia Sing_x000a_Norelky Sánchez_x000a_Janín Hamilton"/>
    <s v="Prestación territorial del servicio"/>
    <s v="PT"/>
    <s v="Marlene Jiménez, 50 días hábiles_x000a_Delia Sing, 50 dias hábiles._x000a_Norelky Sánchez, 12 días hábiles._x000a_Janín Hamilton, 12 días hábiles."/>
    <s v="transporte"/>
    <n v="0"/>
    <n v="100000"/>
    <s v="10501"/>
    <s v="Transporte dentro del país"/>
    <x v="0"/>
    <m/>
    <n v="2021"/>
    <x v="3"/>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6"/>
    <x v="7"/>
    <s v="pendiente"/>
    <x v="25"/>
    <s v="RC"/>
    <x v="0"/>
    <x v="0"/>
    <x v="3"/>
    <s v="Contribuir al desarrollo integral de las mujers en su diversidad a través de la capacitación, formación y asistencia técnica en distintas temáticas sociales, económicas, políticas o de organización"/>
    <s v="P_6"/>
    <x v="8"/>
    <x v="8"/>
    <x v="8"/>
    <n v="20"/>
    <x v="391"/>
    <s v="HUETAR_CARIBE"/>
    <s v="TODOS LOS CANTONES"/>
    <s v="G_9"/>
    <x v="18"/>
    <n v="40"/>
    <s v="Inicia en:_x000a_Enero "/>
    <s v="N/A"/>
    <s v="N/A"/>
    <s v="Finaliza en:_x000a_ Diciembre "/>
    <s v="R_P6"/>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Compra de planta eléctrica para garantizar la energía eléctrica en casos de cortes o fallas eléctricas en la Unidad Regional que nos hagan perder la transmisión virtual de las reuniones."/>
    <s v="Xinia Quintero_x000a_Keyla Mathurin_x000a_Janín Hamilton_x000a_Jeffrey Hidalgo_x000a_Norelky Sánchez"/>
    <s v="Prestación territorial del servicio"/>
    <s v="PT"/>
    <s v="Xinia Quintero, 40 días hábiles._x000a_Keyla Mathurin, 40 días hábiles._x000a_Janín Hamilton, 10 días hábiles._x000a_Norelky Sánchez, 10 días hábiles."/>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6"/>
    <x v="7"/>
    <s v="pendiente"/>
    <x v="25"/>
    <s v="RC"/>
    <x v="2"/>
    <x v="2"/>
    <x v="7"/>
    <s v="Implementar las estrategias para la incidencia política, en el sector privado y sociedad civil, para la igualdad efectiva y la prevención de la violencia contra las mujeres"/>
    <s v="P_10"/>
    <x v="9"/>
    <x v="9"/>
    <x v="1"/>
    <n v="20"/>
    <x v="392"/>
    <s v="HUETAR_CARIBE"/>
    <s v="TODOS LOS CANTONES"/>
    <s v="G_20"/>
    <x v="115"/>
    <n v="1"/>
    <s v="Inicia en:_x000a_ Enero "/>
    <s v="N/A"/>
    <s v="N/A"/>
    <s v="Finaliza en:_x000a_ Diciembre "/>
    <s v="R_P6"/>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Compra de planta eléctrica para garantizar la energía eléctrica en casos de cortes o fallas eléctricas en la Unidad Regional que nos hagan perder la transmisión virtual de las reuniones."/>
    <s v="Xinia Quintero_x000a_Keyla Mathurin_x000a_Janín Hamilton_x000a_Jeffrey Hidalgo_x000a_Norelky Sánchez"/>
    <s v="Prestación territorial del servicio"/>
    <s v="PT"/>
    <s v="Xinia Quintero, 30 días hábiles._x000a_Keyla Mathurin, 30 días hábiles._x000a_Janín Hamilton, 10 días hábiles._x000a_Jeffrey Hidalgo, 10 días hábiles._x000a_Norelky Sánchez, 10 días hábiles."/>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7"/>
    <x v="8"/>
    <s v="316_x000a_(en cuatro años)"/>
    <x v="25"/>
    <s v="RC"/>
    <x v="2"/>
    <x v="2"/>
    <x v="7"/>
    <s v="Implementar las estrategias para la incidencia política, en el sector privado y sociedad civil, para la igualdad efectiva y la prevención de la violencia contra las mujeres"/>
    <s v="P_10"/>
    <x v="9"/>
    <x v="9"/>
    <x v="10"/>
    <n v="0"/>
    <x v="393"/>
    <s v="HUETAR_CARIBE"/>
    <s v="TODOS LOS CANTONES"/>
    <s v="G_20"/>
    <x v="56"/>
    <n v="2"/>
    <s v="N/A"/>
    <s v="INICIA EN:_x000a_ ABRIL "/>
    <s v="N/A"/>
    <s v="Finaliza en:_x000a_ Diciembre"/>
    <s v="R_P10"/>
    <s v="2_Resistencia político-técnica y barreras (desconocimiento, desarticulación) de las jerarquías instucionales que dificultan/limitan el  abordaje hacia el cierre de brechas de género. "/>
    <s v="4 Cortes eléctricos o fallas informáticas que interrumpan la generación, captura, procesamiento y transmición de la comunicación e información"/>
    <s v="Compra de planta eléctrica para garantizar la energía eléctrica en casos de cortes o fallas eléctricas en la Unidad Regional que nos hagan perder la transmisión virtual de las reuniones."/>
    <s v="Xinia Quintero_x000a_Keyla Mathurin_x000a_Janín Hamilton_x000a_Jeffrey Hidalgo_x000a_Norelky Sánchez"/>
    <s v="Prestación territorial del servicio"/>
    <s v="PT"/>
    <s v="Xinia Quintero, 40  días hábiles._x000a_Keyla Mathurin, 40  días hábiles._x000a_Janín Hamilton, 10 días hábiles._x000a_Jeffrey Hidalgo, 10 días hábiles._x000a_Norelky Sánchez, 10 días hábiles."/>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7"/>
    <x v="8"/>
    <s v="316_x000a_(en cuatro años)"/>
    <x v="25"/>
    <s v="RC"/>
    <x v="2"/>
    <x v="2"/>
    <x v="7"/>
    <s v="Implementar las estrategias para la incidencia política, en el sector privado y sociedad civil, para la igualdad efectiva y la prevención de la violencia contra las mujeres"/>
    <s v="P_10"/>
    <x v="9"/>
    <x v="9"/>
    <x v="0"/>
    <n v="2"/>
    <x v="394"/>
    <s v="HUETAR_CARIBE"/>
    <s v="TODOS LOS CANTONES"/>
    <s v="G_20"/>
    <x v="18"/>
    <n v="2"/>
    <s v="Inicia en:_x000a_ Enero "/>
    <s v="N/A"/>
    <s v="N/A"/>
    <s v="Finaliza en:_x000a_ Diciembre "/>
    <s v="R_P10"/>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Compra de planta eléctrica para garantizar la energía eléctrica en casos de cortes o fallas eléctricas en la Unidad Regional que nos hagan perder la transmisión virtual de las reuniones."/>
    <s v="Xinia Quintero_x000a_Keyla Mathurin_x000a_Janín Hamilton_x000a_Jeffrey Hidalgo_x000a_Norelky Sánchez"/>
    <s v="Prestación territorial del servicio"/>
    <s v="PT"/>
    <s v="Xinia Quintero, 10 días hábiles._x000a_Keyla Mathurin, 10 días hábiles._x000a_Janín Hamilton, 5 días hábiles._x000a_Jeffrey Hidalgo, 5 días hábiles._x000a_Norelky Sánchez, 5 días hábiles."/>
    <s v="no se requiere"/>
    <n v="0"/>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25"/>
    <s v="RC"/>
    <x v="1"/>
    <x v="1"/>
    <x v="5"/>
    <s v="Generar conocimiento especializado en género y derechos humanos como un servicio que contribuya con los procesos que buscan la conformación de una sociedad más justa e igualitaria"/>
    <s v="P_7"/>
    <x v="5"/>
    <x v="5"/>
    <x v="61"/>
    <n v="950"/>
    <x v="395"/>
    <s v="HUETAR_CARIBE"/>
    <s v="TODOS LOS CANTONES"/>
    <s v="G_7"/>
    <x v="11"/>
    <n v="900"/>
    <s v="8 de marzo 2021"/>
    <s v="25 de julio 2021"/>
    <s v="8 de setiembre 2021_x000a_"/>
    <d v="2021-11-25T00:00:00"/>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Planta eléctrica en la regional para prevenir posibles cortes de luz."/>
    <s v="Janín Hamilton_x000a_Jeffrey Hidalgo_x000a_Xinia Quintero_x000a_Keyla Mathurin_x000a_Yorleny Calvin_x000a_Rosa Salaverry_x000a_Norelky Sánchez_x000a_Aura Vargas_x000a_Isabel Rojas_x000a_Evelyn Varela_x000a_Hilda Alvarado_x000a_Dina Martínez_x000a_Wendolyn Madrigal_x000a_Ana Yanci Castillo_x000a_Keylin Marín_x000a_Karla Flemings"/>
    <s v="Prestación territorial del servicio"/>
    <s v="PT"/>
    <s v="Janín Hamilton, Jeffrey Hidalgo, Xinia Quintero y Keyla Mathurin 20 días hábiles para la actividad de Conmemoración del día de la Mujer 8 de marzo._x000a_Evelyn Varela, Rosa Salaverry, Hilda Alvarado y Aura Vargas 20  días hábiles para la actividad del Día de la Mujer Afro el 25 de julio 2021._x000a_Isabel Roja, , Yorleny Calvin, Norelky Sánchez  y Dina Martínez son 20 días hábiles para el día de la Mujer Rural._x000a_Wendolyn Madrigal, Ana Yanci Castillo, Keylin Marín y Karla Flemings son 20  días hábiles para el día de Salud Mental."/>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25"/>
    <s v="RC"/>
    <x v="0"/>
    <x v="0"/>
    <x v="4"/>
    <s v="Dirigir técnica e ideológicamente el que hacer de los departamentos ejecutores del programa 2"/>
    <s v="P_11"/>
    <x v="4"/>
    <x v="4"/>
    <x v="40"/>
    <s v="idem "/>
    <x v="396"/>
    <s v="HUETAR_CARIBE"/>
    <s v="TODOS LOS CANTONES"/>
    <s v="G_25"/>
    <x v="57"/>
    <s v="IDEM"/>
    <s v="Inicia en:_x000a_ Enero "/>
    <s v="N/A"/>
    <s v="N/A"/>
    <s v="Finaliza en :_x000a_Diciembre"/>
    <e v="#N/A"/>
    <s v="FALTA"/>
    <s v="4 Cortes eléctricos o fallas informáticas que interrumpan la generación, captura, procesamiento y transmición de la comunicación e información"/>
    <s v="idem"/>
    <s v="Norelky Sánchez_x000a_"/>
    <s v="Prestación territorial del servicio"/>
    <s v="PT"/>
    <s v="idem"/>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25"/>
    <s v="RC"/>
    <x v="0"/>
    <x v="0"/>
    <x v="4"/>
    <s v="Dirigir técnica e ideológicamente el que hacer de los departamentos ejecutores del programa 2"/>
    <s v="P_11"/>
    <x v="4"/>
    <x v="4"/>
    <x v="40"/>
    <s v="idem "/>
    <x v="397"/>
    <s v="HUETAR_CARIBE"/>
    <s v="TODOS LOS CANTONES"/>
    <s v="G_25"/>
    <x v="19"/>
    <s v="IDEM"/>
    <s v="Inicia en:_x000a_ Enero "/>
    <s v="N/A"/>
    <s v="N/A"/>
    <s v="Finaliza en :_x000a_Diciembre"/>
    <e v="#N/A"/>
    <s v="6_Que exista una mala planificación que supere los recursos institucionales, que la conviera en inviable"/>
    <s v="4 Cortes eléctricos o fallas informáticas que interrumpan la generación, captura, procesamiento y transmición de la comunicación e información"/>
    <s v="Compra de planta eléctrica para garantizar la energía eléctrica en casos de cortes o fallas eléctricas en la Unidad Regional que nos hagan perder la transmisión virtual de las reuniones."/>
    <s v="Norelky Sánchez_x000a_Janín Hamilton_x000a_Jeffrey Hidalgo"/>
    <s v="Prestación territorial del servicio"/>
    <s v="PT"/>
    <s v="Norelky Sánchez, 80 días hábiles._x000a_Janín Hamilton, 80 días hábiles._x000a_Jeffrey Hidalgo, 80 días hábiles."/>
    <s v="Viaticos para personas funiconarias "/>
    <n v="0"/>
    <n v="1500000"/>
    <s v="10502"/>
    <s v="Viáticos dentro del país"/>
    <x v="0"/>
    <m/>
    <n v="2021"/>
    <x v="15"/>
    <m/>
    <s v="Para cubrir gastos de hospedaje, alimentación y otros gastos menores a personas funcionarias y personas ajenas de la institución, participantes de las actividades convocadas por el INAMU.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18"/>
    <x v="18"/>
    <n v="0"/>
    <x v="25"/>
    <s v="RC"/>
    <x v="0"/>
    <x v="0"/>
    <x v="4"/>
    <s v="Dirigir técnica e ideológicamente el que hacer de los departamentos ejecutores del programa 2"/>
    <s v="P_11"/>
    <x v="4"/>
    <x v="4"/>
    <x v="40"/>
    <s v="idem "/>
    <x v="398"/>
    <s v="HUETAR_CARIBE"/>
    <s v="TODOS LOS CANTONES"/>
    <s v="G_25"/>
    <x v="19"/>
    <n v="4"/>
    <s v="Inicia en:_x000a_ Enero "/>
    <s v="N/A"/>
    <s v="N/A"/>
    <s v="Finaliza en :_x000a_Diciembre"/>
    <e v="#N/A"/>
    <s v="6_Que exista una mala planificación que supere los recursos institucionales, que la conviera en inviable"/>
    <s v="4 Cortes eléctricos o fallas informáticas que interrumpan la generación, captura, procesamiento y transmición de la comunicación e información"/>
    <s v="idem"/>
    <s v="Norelky Sánchez_x000a_Janín Hamilton_x000a_Jeffrey Hidalgo"/>
    <s v="Prestación territorial del servicio"/>
    <s v="PT"/>
    <s v="idem"/>
    <s v="transporte para personas funcionarias "/>
    <n v="0"/>
    <n v="500000"/>
    <s v="10501"/>
    <s v="Transporte dentro del país"/>
    <x v="0"/>
    <m/>
    <n v="2021"/>
    <x v="24"/>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3"/>
    <x v="3"/>
    <s v="_Que no se implemente la redefinición de los procesos_x000a__Que los procesos redifinidos no contribuyan de forma efectiva al cumplimiento de los fines institucionales"/>
    <x v="2"/>
    <x v="2"/>
    <s v="pendiente"/>
    <x v="25"/>
    <s v="RC"/>
    <x v="1"/>
    <x v="1"/>
    <x v="1"/>
    <s v="Dar soporte presupuestario, contable y de gestión operaciones de flujos monetarios para el logro de objetivos y metas institucionales"/>
    <s v="P_4"/>
    <x v="1"/>
    <x v="1"/>
    <x v="0"/>
    <m/>
    <x v="399"/>
    <s v="HUETAR_CARIBE"/>
    <s v="LIMÓN"/>
    <s v="G_22"/>
    <x v="2"/>
    <n v="100"/>
    <d v="2021-01-01T00:00:00"/>
    <m/>
    <m/>
    <d v="2021-12-01T00:00:00"/>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s v="Janín Hamilton Bonilla_x000a_Norelky Sánchez Garro"/>
    <s v="Prestación territorial del servicio"/>
    <s v="PT"/>
    <s v="Janín Hamilton Bonilla  100 días_x000a_Norelky Sánchez Garro  20 días"/>
    <s v="No se requiere"/>
    <m/>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26"/>
    <s v="RA"/>
    <x v="2"/>
    <x v="2"/>
    <x v="6"/>
    <s v="Transversalizar los enfoques de derechos humanos, interseccionalidad y género entre otros, que mejoren la calidad de los servicios que reciben las mujeres"/>
    <s v="P_8"/>
    <x v="6"/>
    <x v="6"/>
    <x v="15"/>
    <n v="8"/>
    <x v="400"/>
    <s v="CENTRAL"/>
    <s v="TODOS LOS CANTONES"/>
    <s v="G_14"/>
    <x v="14"/>
    <n v="15"/>
    <s v="Enero"/>
    <s v="Abril"/>
    <s v="Julio"/>
    <s v="Octubre"/>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Capacitaciones desarrolladas en plataforma virtual"/>
    <s v="Carol Valerio _x000a_Cintha Zúñiga _x000a_May Lin León_x000a_Graciela Ramírez_x000a_Merlin Ramírez_x000a_Constancia Blanco"/>
    <s v="Prestación territorial del servicio"/>
    <s v="PT"/>
    <s v="Para las atenciones por parte de las facilitadoras PAM  y articuladora (6 funcionariass) se estima la atención de dos instancias anualmente, I por proceso, con un tiempo estimado de 7 días habiles._x000a_Para la atenciones de estos mecanismos por parte del equipo de liderazgo (1) persona se establecen 22 dias hábiles, para atenciones en el año."/>
    <s v="No se requiere"/>
    <n v="0"/>
    <n v="0"/>
    <m/>
    <e v="#N/A"/>
    <x v="0"/>
    <m/>
    <n v="2021"/>
    <x v="0"/>
    <s v="Tras analisis realizado en el Comité Director se decide reducir el presupuesto original y en caso de ser necesario se procedería con las modificaciones presupuestarias que correspondan"/>
    <m/>
  </r>
  <r>
    <s v="Programa de Economía Social Solidaria (ESS)"/>
    <s v="Fortalecer las organizaciones de la Economía Social Solidaria mediante capacitación, asistencia técnica y financiamiento para mejorar su productividad según el modelo asociativo inclusivo con enfoque de derechos humanos."/>
    <x v="3"/>
    <s v=" 2017: No disponible"/>
    <x v="3"/>
    <s v="INAMU: 1.160 FODESAF – Programa Autonomía Económica de las Mujeres código de programa T-03"/>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26"/>
    <s v="RA"/>
    <x v="2"/>
    <x v="2"/>
    <x v="6"/>
    <s v="Transversalizar los enfoques de derechos humanos, interseccionalidad y género entre otros, que mejoren la calidad de los servicios que reciben las mujeres"/>
    <s v="P_8"/>
    <x v="7"/>
    <x v="7"/>
    <x v="14"/>
    <n v="0"/>
    <x v="401"/>
    <s v="CENTRAL"/>
    <s v="TODOS LOS CANTONES"/>
    <s v="G_15"/>
    <x v="14"/>
    <n v="20"/>
    <s v="N/A"/>
    <s v="Abril"/>
    <s v="N/A"/>
    <s v="Octubre"/>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Capacitaciones desarrolladas en plataforma virtual"/>
    <s v="Carol Valerio"/>
    <s v="Prestación territorial del servicio"/>
    <s v="PT"/>
    <s v="_x000a_Para esta capacitacion por parte del equipo de liderazgo  persona se establecen 45 dias hábiles, para atenciones en el año."/>
    <s v="No requiere "/>
    <n v="0"/>
    <n v="0"/>
    <m/>
    <e v="#N/A"/>
    <x v="0"/>
    <m/>
    <n v="2021"/>
    <x v="0"/>
    <m/>
    <m/>
  </r>
  <r>
    <s v="Articulación de programas sociales selectivos para la atención básica y/o integral de los hogares en situación de pobreza en el marco del ODS 1"/>
    <s v="Satisfacer las necesidades básicas de los hogares en situación de pobreza mediante la ejecución de programas sociales para superar la línea de pobreza3 con énfasis en jefatura femenina, en condición de violencia doméstica , personas con discapacidad, pueblos indígenas y edad."/>
    <x v="5"/>
    <s v="2017: 10880 "/>
    <x v="1"/>
    <s v="2019-2022: 1.200_x000a_INAMU – FODESAF –_x000a_Programa Avanzamos_x000a_Mujeres Código de programa T-05"/>
    <s v="INAMU: Dirección Estratégica"/>
    <x v="4"/>
    <x v="4"/>
    <s v="_No se cuente con el apoyo político o que exista incompatibilidad ideológica, en la toma de decisiones para el avance de la igualdad de derechos entre mujeres y hombres "/>
    <x v="12"/>
    <x v="12"/>
    <s v="10445 en el 2019"/>
    <x v="26"/>
    <s v="RA"/>
    <x v="0"/>
    <x v="0"/>
    <x v="3"/>
    <s v="Contribuir al desarrollo integral de las mujers en su diversidad a través de la capacitación, formación y asistencia técnica en distintas temáticas sociales, económicas, políticas o de organización"/>
    <s v="P_6"/>
    <x v="25"/>
    <x v="25"/>
    <x v="62"/>
    <n v="1050"/>
    <x v="402"/>
    <s v="CENTRAL"/>
    <s v="TODOS LOS CANTONES"/>
    <s v="G_10"/>
    <x v="114"/>
    <n v="1050"/>
    <s v="Inica:_x000a_Febrero"/>
    <s v="N/A"/>
    <s v="N/A"/>
    <s v="Termina:_x000a_Diciembre "/>
    <s v="R_P6"/>
    <s v="1_Necesidad de articulación en cualquier proceso de capacitación."/>
    <s v="4 Cortes eléctricos o fallas informáticas que interrumpan la generación, captura, procesamiento y transmición de la comunicación e información"/>
    <s v="Desarrollo de los procesos en modalidad virtual. "/>
    <s v="Cinthya Zúñiga _x000a_Constanza Blanco Lobo_x000a_Graciela Ramírez Mora_x000a_May Lin León Ajoy_x000a_Merlin Ramírez Benglish"/>
    <s v="Prestación territorial del servicio"/>
    <s v="PT"/>
    <s v="Las acciones vinculadas al proceso del PAM, requieren de un tiempo  completo. Son 243 dias hábiles en total para cada categoria según vacaciones quedaría de la siguiente manera: _x000a_Para las funcionarias que tienen periodos de 15 días los hábiles son: 182_x000a_Para las funcionarias que tienen períodos de 22 días los hábiles son: 176_x000a_Para la funcionaria que tienen periodos de 26 días los hábiles son 173"/>
    <s v="Viáticos"/>
    <n v="0"/>
    <n v="200000"/>
    <s v="10502"/>
    <s v="Viáticos dentro del país"/>
    <x v="0"/>
    <m/>
    <n v="2021"/>
    <x v="59"/>
    <s v="Pendiente respuesta a consulta realizada"/>
    <s v="Para cubrir gastos de hospedaje, alimentación y otros gastos menores a personas funcionarias y personas ajenas de la institución, participantes de las actividades convocadas por el INAMU. "/>
  </r>
  <r>
    <s v="Articulación de programas sociales selectivos para la atención básica y/o integral de los hogares en situación de pobreza en el marco del ODS 1"/>
    <s v="Satisfacer las necesidades básicas de los hogares en situación de pobreza mediante la ejecución de programas sociales para superar la línea de pobreza3 con énfasis en jefatura femenina, en condición de violencia doméstica , personas con discapacidad, pueblos indígenas y edad."/>
    <x v="5"/>
    <s v="2017: 10880 "/>
    <x v="1"/>
    <s v="2019-2022: 1.200_x000a_INAMU – FODESAF –_x000a_Programa Avanzamos_x000a_Mujeres Código de programa T-05"/>
    <s v="INAMU: Dirección Estratégica"/>
    <x v="4"/>
    <x v="4"/>
    <s v="_No se cuente con el apoyo político o que exista incompatibilidad ideológica, en la toma de decisiones para el avance de la igualdad de derechos entre mujeres y hombres "/>
    <x v="12"/>
    <x v="12"/>
    <s v="10445 en el 2019"/>
    <x v="26"/>
    <s v="RA"/>
    <x v="0"/>
    <x v="0"/>
    <x v="3"/>
    <s v="Contribuir al desarrollo integral de las mujers en su diversidad a través de la capacitación, formación y asistencia técnica en distintas temáticas sociales, económicas, políticas o de organización"/>
    <s v="P_6"/>
    <x v="25"/>
    <x v="25"/>
    <x v="0"/>
    <s v="idem"/>
    <x v="403"/>
    <s v="CENTRAL"/>
    <s v="TODOS LOS CANTONES"/>
    <s v="G_10"/>
    <x v="114"/>
    <s v="IDEM"/>
    <s v="Inicia:_x000a_febrero "/>
    <s v="N/A"/>
    <s v="N/A"/>
    <s v="Termina:_x000a_Diciembre "/>
    <s v="R_P6"/>
    <s v="1_Necesidad de articulación en cualquier proceso de capacitación."/>
    <s v="4 Cortes eléctricos o fallas informáticas que interrumpan la generación, captura, procesamiento y transmición de la comunicación e información"/>
    <s v="Desarrollo de los procesos en modalidad virtual. "/>
    <s v="Cinthya Zúñiga _x000a_Constanza Blanco Lobo_x000a_Graciela Ramírez Mora_x000a_May Lin León Ajoy_x000a_Merlin Ramírez Benglish"/>
    <s v="Prestación territorial del servicio"/>
    <s v="PT"/>
    <s v="Las acciones vinculadas al proceso del PAM, requieren de un tiempo  completo. Son 243 dias hábiles en total para cada categoria según vacaciones quedaría de la siguiente manera: _x000a_Para las funcionarias que tienen periodos de 15 días los hábiles son: 182_x000a_Para las funcionarias que tienen períodos de 22 días los hábiles son: 176_x000a_Para la funcionaria que tienen periodos de 26 días los hábiles son 173"/>
    <s v="Transporte"/>
    <n v="0"/>
    <n v="200000"/>
    <s v="10501"/>
    <s v="Transporte dentro del país"/>
    <x v="0"/>
    <m/>
    <n v="2021"/>
    <x v="59"/>
    <s v="Viaticos se suman a la partida presupuestaria del DSGT"/>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26"/>
    <s v="RA"/>
    <x v="0"/>
    <x v="0"/>
    <x v="3"/>
    <s v="Contribuir al desarrollo integral de las mujers en su diversidad a través de la capacitación, formación y asistencia técnica en distintas temáticas sociales, económicas, políticas o de organización"/>
    <s v="P_6"/>
    <x v="3"/>
    <x v="3"/>
    <x v="4"/>
    <n v="50"/>
    <x v="404"/>
    <s v="CENTRAL"/>
    <s v="TODOS LOS CANTONES"/>
    <s v="G_13"/>
    <x v="9"/>
    <n v="50"/>
    <s v="Inicia:_x000a_Enero "/>
    <s v="N/A"/>
    <s v="N/A"/>
    <s v="Termina:_x000a_Diciembre "/>
    <s v="R_P6"/>
    <s v="1_Necesidad de articulación en cualquier proceso de capacitación."/>
    <s v="4 Cortes eléctricos o fallas informáticas que interrumpan la generación, captura, procesamiento y transmición de la comunicación e información"/>
    <s v="Establecer las coordinaciones por plataforma virtual"/>
    <s v="Michelle Cordero"/>
    <s v="Prestación territorial del servicio"/>
    <s v="PT"/>
    <s v="_x000a_Para la atenciones de la estrategía de empresariedad se establecen 114 dias."/>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26"/>
    <s v="RA"/>
    <x v="0"/>
    <x v="0"/>
    <x v="3"/>
    <s v="Contribuir al desarrollo integral de las mujers en su diversidad a través de la capacitación, formación y asistencia técnica en distintas temáticas sociales, económicas, políticas o de organización"/>
    <s v="P_6"/>
    <x v="3"/>
    <x v="3"/>
    <x v="0"/>
    <s v="IDEM"/>
    <x v="405"/>
    <s v="CENTRAL"/>
    <s v="TODOS LOS CANTONES"/>
    <s v="G_13"/>
    <x v="57"/>
    <s v="IDEM"/>
    <s v="Enero"/>
    <s v="Abril"/>
    <s v="Julio"/>
    <s v="Octubre"/>
    <s v="R_P6"/>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Establecer capacitación, seguimiento por las plataformas virtuales"/>
    <s v="Michelle Cordero_x000a_Carol Valerio_x000a_Cinthya Zúñiga_x000a_Constanza Blanco_x000a_Graciela Ramírez_x000a_May Lin León_x000a_Merlin Ramírez_x000a_"/>
    <s v="Prestación territorial del servicio"/>
    <s v="PT"/>
    <s v="_x000a_Para la atenciones del concurso  FOMUJERES se establecen 64 dias."/>
    <s v="Viáticos para personas funciarias "/>
    <n v="0"/>
    <n v="100000"/>
    <s v="10502"/>
    <s v="Viáticos dentro del país"/>
    <x v="0"/>
    <m/>
    <n v="2021"/>
    <x v="3"/>
    <m/>
    <s v="Para cubrir gastos de hospedaje, alimentación y otros gastos menores a personas funcionarias y personas ajenas de la institución, participantes de las actividades convocadas por el INAMU.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26"/>
    <s v="RA"/>
    <x v="2"/>
    <x v="2"/>
    <x v="6"/>
    <s v="Transversalizar los enfoques de derechos humanos, interseccionalidad y género entre otros, que mejoren la calidad de los servicios que reciben las mujeres"/>
    <s v="P_8"/>
    <x v="17"/>
    <x v="17"/>
    <x v="1"/>
    <n v="1"/>
    <x v="406"/>
    <s v="CENTRAL"/>
    <s v="TODOS LOS CANTONES"/>
    <s v="G_26"/>
    <x v="46"/>
    <n v="1"/>
    <s v="Enero"/>
    <s v="Abril"/>
    <s v="Julio"/>
    <s v="Octubre"/>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Establecer capacitación, seguimiento por las plataformas virtuales"/>
    <s v="Michelle Cordero_x000a_"/>
    <s v="Prestación territorial del servicio"/>
    <s v="PT"/>
    <s v="_x000a_Para la atenciones de la plataforma de empresariedad se establecen 22 dias."/>
    <s v="No se requiere"/>
    <n v="0"/>
    <n v="0"/>
    <m/>
    <e v="#N/A"/>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26"/>
    <s v="RA"/>
    <x v="0"/>
    <x v="0"/>
    <x v="0"/>
    <s v="Atender a las mujeres en su diversidad, desde las perspectivas social, legal, Psicológica y económica para la defensa de sus derechos así como de su integridad física, emocional, social y económica_x000a_"/>
    <s v="P_5"/>
    <x v="0"/>
    <x v="0"/>
    <x v="28"/>
    <n v="100"/>
    <x v="407"/>
    <s v="CENTRAL"/>
    <s v="TODOS LOS CANTONES"/>
    <s v="G_11"/>
    <x v="12"/>
    <n v="150"/>
    <s v="Inicia:_x000a_Enero "/>
    <s v="N/A"/>
    <s v="N/A"/>
    <s v="Termina:_x000a_Diciembre "/>
    <s v="R_P5"/>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Desarrollos de las actividades conmemorativas en modalidad virtual. "/>
    <s v="Cinthya Zúñiga _x000a_Constanza Blanco Lobo_x000a_Graciela Ramírez Mora_x000a_May Lin León Ajoy_x000a_Merlin Ramírez Benglish_x000a_Michelle Cordero _x000a_Carol Valerio_x000a_Liliana Elizondo "/>
    <s v="Prestación territorial del servicio"/>
    <s v="PT"/>
    <s v="Para las atenciones de mujeres para orientación y guía de sus derechos, el mayor porcentaje de tiempo lo tienen la técnica administrativas con 137 dias hábiles._x000a__x000a_Para la atenciones del personal restante, se establecen 11 dias hábiles, para atenciones en el año."/>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6"/>
    <x v="7"/>
    <s v="pendiente"/>
    <x v="26"/>
    <s v="RA"/>
    <x v="0"/>
    <x v="0"/>
    <x v="3"/>
    <s v="Contribuir al desarrollo integral de las mujers en su diversidad a través de la capacitación, formación y asistencia técnica en distintas temáticas sociales, económicas, políticas o de organización"/>
    <s v="P_6"/>
    <x v="8"/>
    <x v="8"/>
    <x v="8"/>
    <n v="25"/>
    <x v="408"/>
    <s v="CENTRAL"/>
    <s v="TODOS LOS CANTONES"/>
    <s v="G_9"/>
    <x v="18"/>
    <n v="20"/>
    <s v="N/A"/>
    <s v="N/A"/>
    <s v="Julio"/>
    <s v="Octubre"/>
    <s v="R_P6"/>
    <s v="1_Necesidad de articulación en cualquier proceso de capacitación."/>
    <s v="4 Cortes eléctricos o fallas informáticas que interrumpan la generación, captura, procesamiento y transmición de la comunicación e información"/>
    <s v="Establecer la capacitación en plataforma virtual"/>
    <s v="Carol Valerio"/>
    <s v="Prestación territorial del servicio"/>
    <s v="PT"/>
    <s v="Para las capacitaciones en liderazgo se establecen 51 días"/>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6"/>
    <x v="7"/>
    <s v="pendiente"/>
    <x v="26"/>
    <s v="RA"/>
    <x v="0"/>
    <x v="0"/>
    <x v="3"/>
    <s v="Contribuir al desarrollo integral de las mujers en su diversidad a través de la capacitación, formación y asistencia técnica en distintas temáticas sociales, económicas, políticas o de organización"/>
    <s v="P_6"/>
    <x v="8"/>
    <x v="8"/>
    <x v="0"/>
    <s v="IDEM"/>
    <x v="409"/>
    <s v="CENTRAL"/>
    <s v="TODOS LOS CANTONES"/>
    <s v="G_9"/>
    <x v="18"/>
    <n v="20"/>
    <s v="Marzo"/>
    <s v="Junio"/>
    <s v="Agosto"/>
    <s v="N/A"/>
    <s v="R_P6"/>
    <s v="1_Necesidad de articulación en cualquier proceso de capacitación."/>
    <s v="4 Cortes eléctricos o fallas informáticas que interrumpan la generación, captura, procesamiento y transmición de la comunicación e información"/>
    <s v="Establecer la capacitación en plataforma virtual"/>
    <s v="Carol Valerio"/>
    <s v="Prestación territorial del servicio"/>
    <s v="PT"/>
    <s v="Para el seguimiento en liderazgo se establecen 17 días"/>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6"/>
    <x v="7"/>
    <s v="pendiente"/>
    <x v="26"/>
    <s v="RA"/>
    <x v="2"/>
    <x v="2"/>
    <x v="7"/>
    <s v="Implementar las estrategias para la incidencia política, en el sector privado y sociedad civil, para la igualdad efectiva y la prevención de la violencia contra las mujeres"/>
    <s v="P_10"/>
    <x v="9"/>
    <x v="9"/>
    <x v="1"/>
    <s v="IDEM"/>
    <x v="410"/>
    <s v="CENTRAL"/>
    <s v="TODOS LOS CANTONES"/>
    <s v="G_20"/>
    <x v="115"/>
    <n v="1"/>
    <s v="N/A"/>
    <s v="Junio"/>
    <s v="Agosto"/>
    <s v="N/A"/>
    <s v="R_P6"/>
    <s v="1_Necesidad de articulación en cualquier proceso de capacitación."/>
    <s v="4 Cortes eléctricos o fallas informáticas que interrumpan la generación, captura, procesamiento y transmición de la comunicación e información"/>
    <s v="Establecer la capacitación en plataforma virtual"/>
    <s v="Carol Valerio"/>
    <s v="Prestación territorial del servicio"/>
    <s v="PT"/>
    <s v="Para el seguimiento de la plataforma se establecen 15 días"/>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6"/>
    <x v="7"/>
    <s v="pendiente"/>
    <x v="26"/>
    <s v="RA"/>
    <x v="2"/>
    <x v="2"/>
    <x v="7"/>
    <s v="Implementar las estrategias para la incidencia política, en el sector privado y sociedad civil, para la igualdad efectiva y la prevención de la violencia contra las mujeres"/>
    <s v="P_10"/>
    <x v="9"/>
    <x v="9"/>
    <x v="10"/>
    <n v="0"/>
    <x v="411"/>
    <s v="CENTRAL"/>
    <s v="TODOS LOS CANTONES"/>
    <s v="G_20"/>
    <x v="17"/>
    <n v="2"/>
    <s v="Enero"/>
    <s v="Abril"/>
    <s v="Julio"/>
    <s v="Octubre"/>
    <s v="R_P10"/>
    <s v="1_Que no se realicen análsis de genero a los datos estadísticos que se tienen por parte del personal a cargo."/>
    <s v="4 Cortes eléctricos o fallas informáticas que interrumpan la generación, captura, procesamiento y transmición de la comunicación e información"/>
    <s v="Establecer la atención y articulación en plataforma virtual"/>
    <s v="Carol Valerio"/>
    <s v="Prestación territorial del servicio"/>
    <s v="PT"/>
    <s v="Para las atención Comisiones Municipales 18 días."/>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7"/>
    <x v="8"/>
    <s v="316_x000a_(en cuatro años)"/>
    <x v="26"/>
    <s v="RA"/>
    <x v="2"/>
    <x v="2"/>
    <x v="7"/>
    <s v="Implementar las estrategias para la incidencia política, en el sector privado y sociedad civil, para la igualdad efectiva y la prevención de la violencia contra las mujeres"/>
    <s v="P_10"/>
    <x v="9"/>
    <x v="9"/>
    <x v="0"/>
    <n v="2"/>
    <x v="412"/>
    <s v="CENTRAL"/>
    <s v="TODOS LOS CANTONES"/>
    <s v="G_20"/>
    <x v="17"/>
    <n v="2"/>
    <s v="Enero"/>
    <s v="Abril"/>
    <s v="Julio"/>
    <s v="Octubre"/>
    <s v="R_P10"/>
    <s v="1_Que no se realicen análsis de genero a los datos estadísticos que se tienen por parte del personal a cargo."/>
    <s v="4 Cortes eléctricos o fallas informáticas que interrumpan la generación, captura, procesamiento y transmición de la comunicación e información"/>
    <s v="Establecer la atención y articulación en plataforma virtual"/>
    <s v="Carol Valerio"/>
    <s v="Prestación territorial del servicio"/>
    <s v="PT"/>
    <s v="Para las asesorias organizativas 22 días."/>
    <s v="no se requiere"/>
    <n v="0"/>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26"/>
    <s v="RA"/>
    <x v="1"/>
    <x v="1"/>
    <x v="5"/>
    <s v="Generar conocimiento especializado en género y derechos humanos como un servicio que contribuya con los procesos que buscan la conformación de una sociedad más justa e igualitaria"/>
    <s v="P_7"/>
    <x v="5"/>
    <x v="5"/>
    <x v="28"/>
    <n v="180"/>
    <x v="413"/>
    <s v="CENTRAL"/>
    <s v="TODOS LOS CANTONES"/>
    <s v="G_7"/>
    <x v="11"/>
    <n v="150"/>
    <s v="N/A"/>
    <s v="Abril"/>
    <s v="Julio"/>
    <s v="Octubre"/>
    <s v="R_P7"/>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Coordinaciones realizadas en plataforma virtual."/>
    <s v="Carol Valerio _x000a_Cintha Zúñiga _x000a_May Lin León_x000a_Graciela Ramírez_x000a_Merlin Ramírez_x000a_Constancia Blanco"/>
    <s v="Prestación territorial del servicio"/>
    <s v="PT"/>
    <s v="Para la conmemoraciones enfocadas en el 8 de marzo  y 25 noviembre, se estima que todas las funcionarias estarán participando con 4 dias habiles para ejecución de esta acción._x000a_Para la preparación del día de la Mujer rural las compañeras destacadas en empresariedad utilizara 11 dias hábiles para la preparación de esta conmemoración."/>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26"/>
    <s v="RA"/>
    <x v="0"/>
    <x v="0"/>
    <x v="4"/>
    <s v="Dirigir técnica e ideológicamente el que hacer de los departamentos ejecutores del programa 2"/>
    <s v="P_11"/>
    <x v="4"/>
    <x v="4"/>
    <x v="40"/>
    <s v="idem "/>
    <x v="414"/>
    <s v="CENTRAL"/>
    <s v="ALAJUELA"/>
    <s v="G_25"/>
    <x v="25"/>
    <s v="IDEM"/>
    <s v="Inica:_x000a_Enero "/>
    <s v="N/A"/>
    <s v="N/A"/>
    <s v="Termina:_x000a_Diciembre "/>
    <e v="#N/A"/>
    <s v="4_El personal del INAMU no conoce o comprende el planteamiento de los planes estratégicos, tácticos y operativos"/>
    <s v="4 Cortes eléctricos o fallas informáticas que interrumpan la generación, captura, procesamiento y transmición de la comunicación e información"/>
    <s v="Realizar la coordinación en diversas plataformas virtuales_x000a_Mantener respaldo de la información_x000a_Establecer las sesiones a través de la plataforma virtual."/>
    <s v="Carol Valerio coordinacion_x000a_Denia Alfaro Espinoza Ejecutiva_x000a_Liliana Elizondo Hidalgo Tecnica_x000a_Profesionales_x000a_Merlin Ramírez Benglish_x000a_Constanza Blanco Lobo_x000a_Cinthya Zúñiga Eduarte_x000a_May Lin León Ajoy_x000a_Graciela Ramírez Mora_x000a_Michelle Cordero Camacho"/>
    <s v="Prestación territorial del servicio"/>
    <s v="PT"/>
    <s v="Para la técnica administrativa en esta acción se establece 87 días_x000a_Para la profesional ejecutiva en esta acción se establece 212 días._x000a_Para Carol Valerio  24 días. _x000a_Profesionales que participan en sesiones de trabajo tecnicas 11 dias."/>
    <s v="Viáticos para personas funciarias "/>
    <n v="0"/>
    <n v="300000"/>
    <s v="10502"/>
    <s v="Viáticos dentro del país"/>
    <x v="0"/>
    <m/>
    <n v="2021"/>
    <x v="53"/>
    <m/>
    <s v="Para cubrir gastos de hospedaje, alimentación y otros gastos menores a personas funcionarias y personas ajenas de la institución, participantes de las actividades convocadas por el INAMU.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26"/>
    <s v="RA"/>
    <x v="0"/>
    <x v="0"/>
    <x v="4"/>
    <s v="Dirigir técnica e ideológicamente el que hacer de los departamentos ejecutores del programa 2"/>
    <s v="P_11"/>
    <x v="4"/>
    <x v="4"/>
    <x v="40"/>
    <s v="idem "/>
    <x v="414"/>
    <s v="CENTRAL"/>
    <s v="ALAJUELA"/>
    <s v="G_25"/>
    <x v="25"/>
    <s v="IDEM"/>
    <s v="Inicia: Enero"/>
    <s v="N/A"/>
    <s v="N/A"/>
    <s v="Termina:_x000a_Diciembre "/>
    <e v="#N/A"/>
    <s v="4_El personal del INAMU no conoce o comprende el planteamiento de los planes estratégicos, tácticos y operativos"/>
    <s v="4 Cortes eléctricos o fallas informáticas que interrumpan la generación, captura, procesamiento y transmición de la comunicación e información"/>
    <s v="Realizar la coordinación en diversas plataformas virtuales_x000a_Mantener respaldo de la información_x000a_Establecer las sesiones a través de la plataforma virtual."/>
    <s v="Carol Valerio coordinacion_x000a_Denia Alfaro Espinoza Ejecutiva_x000a_Liliana Elizondo Hidalgo Tecnica_x000a_Profesionales_x000a_Merlin Ramírez Benglish_x000a_Constanza Blanco Lobo_x000a_Cinthya Zúñiga Eduarte_x000a_May Lin León Ajoy_x000a_Graciela Ramírez Mora_x000a_Michelle Cordero Camacho"/>
    <s v="Prestación territorial del servicio"/>
    <s v="PT"/>
    <s v="Para la técnica administrativa en esta acción se establece 87 días_x000a_Para la profesional ejecutiva en esta acción se establece 212 días._x000a_Para Carol Valerio  24 días. _x000a_Profesionales que participan en sesiones de trabajo tecnicas 11 dias."/>
    <s v="Transporte para funcionarias "/>
    <n v="0"/>
    <n v="100000"/>
    <s v="10501"/>
    <s v="Transporte dentro del país"/>
    <x v="0"/>
    <m/>
    <n v="2021"/>
    <x v="3"/>
    <m/>
    <s v="Para cubrir los gastos de transporte dentro del país a las personas funcionarias en cumplimiento de sus deberes. Así como los gastos de transporte a las personas usuarias de los servicios del INAMU participantes en las distintas actividades organizadas por la institución."/>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3"/>
    <x v="3"/>
    <s v="_Que no se implemente la redefinición de los procesos_x000a__Que los procesos redifinidos no contribuyan de forma efectiva al cumplimiento de los fines institucionales"/>
    <x v="2"/>
    <x v="2"/>
    <s v="pendiente"/>
    <x v="26"/>
    <s v="RA"/>
    <x v="1"/>
    <x v="1"/>
    <x v="1"/>
    <s v="Dar soporte presupuestario, contable y de gestión operaciones de flujos monetarios para el logro de objetivos y metas institucionales"/>
    <s v="P_4"/>
    <x v="1"/>
    <x v="1"/>
    <x v="0"/>
    <m/>
    <x v="399"/>
    <s v="CENTRAL"/>
    <s v="ALAJUELA"/>
    <s v="G_22"/>
    <x v="2"/>
    <n v="100"/>
    <d v="2021-01-01T00:00:00"/>
    <m/>
    <m/>
    <d v="2021-12-01T00:00:00"/>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s v="Lilliana Elizondo Hidalgo_x000a_Lauren Palma Rojas"/>
    <s v="Prestación territorial del servicio"/>
    <s v="PT"/>
    <s v="Lilliana Elizondo Hidalgo  100 días_x000a_Lauren Palma Rojas 20 días "/>
    <s v="No se requiere"/>
    <m/>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27"/>
    <s v="RO"/>
    <x v="2"/>
    <x v="2"/>
    <x v="6"/>
    <s v="Transversalizar los enfoques de derechos humanos, interseccionalidad y género entre otros, que mejoren la calidad de los servicios que reciben las mujeres"/>
    <s v="P_8"/>
    <x v="6"/>
    <x v="6"/>
    <x v="14"/>
    <n v="5"/>
    <x v="415"/>
    <s v="CENTRAL"/>
    <s v="TODOS LOS CANTONES"/>
    <s v="G_14"/>
    <x v="71"/>
    <n v="20"/>
    <s v="marzo"/>
    <s v="mayo"/>
    <s v="agosto"/>
    <s v="noviembre"/>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Participación en las instancias en modalidad virtual"/>
    <s v="Tatiana Mejía_x000a_Peggy Quesada_x000a_María Pilar Rivas_x000a_Jorjana Peña_x000a_Monica Azofeifa_x000a_Kattia Rojas_x000a_Noelia Soto_x000a_Kendra Ruiz_x000a_"/>
    <s v="Prestación territorial del servicio"/>
    <s v="PT"/>
    <s v="Para las atenciones por parte de las facilitadoras PAM  y articuladora (6 funcionariass) se estima la atención de dos instancias anualmente, I por proceso, con un tiempo estimado de 7 días habiles._x000a_Para la atenciones de estos mecanismos por parte del equipo de liderazgo (2) personas se establecen 22 dias hábiles, para atenciones en el año."/>
    <s v="No se requiere"/>
    <n v="0"/>
    <n v="0"/>
    <m/>
    <e v="#N/A"/>
    <x v="0"/>
    <m/>
    <n v="2021"/>
    <x v="0"/>
    <m/>
    <m/>
  </r>
  <r>
    <s v="Programa de Economía Social Solidaria (ESS)"/>
    <s v="Fortalecer las organizaciones de la Economía Social Solidaria mediante capacitación, asistencia técnica y financiamiento para mejorar su productividad según el modelo asociativo inclusivo con enfoque de derechos humanos."/>
    <x v="3"/>
    <s v=" 2017: No disponible"/>
    <x v="3"/>
    <s v="INAMU: 1.160 FODESAF – Programa Autonomía Económica de las Mujeres código de programa T-03"/>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27"/>
    <s v="RO"/>
    <x v="2"/>
    <x v="2"/>
    <x v="6"/>
    <s v="Transversalizar los enfoques de derechos humanos, interseccionalidad y género entre otros, que mejoren la calidad de los servicios que reciben las mujeres"/>
    <s v="P_8"/>
    <x v="7"/>
    <x v="7"/>
    <x v="13"/>
    <n v="6"/>
    <x v="416"/>
    <s v="CENTRAL"/>
    <s v="TODOS LOS CANTONES"/>
    <s v="G_15"/>
    <x v="14"/>
    <n v="30"/>
    <s v="N/A"/>
    <s v="junio"/>
    <s v="setiembre"/>
    <s v="N/A"/>
    <s v="R_P6"/>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Capacitaciones desarrolladas en modalidad virtual"/>
    <s v="Tatiana Mejía _x000a_Profesional Operativa (por definir)"/>
    <s v="Prestación territorial del servicio"/>
    <s v="PT"/>
    <s v="_x000a_Para esta capacitacion por parte del equipo de liderazgo  persona se establecen 45 dias hábiles, para atenciones en el año."/>
    <s v="No requiere "/>
    <n v="0"/>
    <n v="0"/>
    <m/>
    <e v="#N/A"/>
    <x v="0"/>
    <m/>
    <n v="2021"/>
    <x v="0"/>
    <s v="Según valoración del Comité Director no se autorizan los recursos para esta contratacíon, se debe valorar ampliar la contratación de la Auditoría Externa 2020 o bien la evaluación interna"/>
    <m/>
  </r>
  <r>
    <s v="Articulación de programas sociales selectivos para la atención básica y/o integral de los hogares en situación de pobreza en el marco del ODS 1"/>
    <s v="Satisfacer las necesidades básicas de los hogares en situación de pobreza mediante la ejecución de programas sociales para superar la línea de pobreza3 con énfasis en jefatura femenina, en condición de violencia doméstica , personas con discapacidad, pueblos indígenas y edad."/>
    <x v="5"/>
    <s v="2017: 10880 "/>
    <x v="1"/>
    <s v="2019-2022: 1.200_x000a_INAMU – FODESAF –_x000a_Programa Avanzamos_x000a_Mujeres Código de programa T-05"/>
    <s v="INAMU: Dirección Estratégica"/>
    <x v="4"/>
    <x v="4"/>
    <s v="_No se cuente con el apoyo político o que exista incompatibilidad ideológica, en la toma de decisiones para el avance de la igualdad de derechos entre mujeres y hombres "/>
    <x v="12"/>
    <x v="12"/>
    <s v="10445 en el 2019"/>
    <x v="27"/>
    <s v="RO"/>
    <x v="0"/>
    <x v="0"/>
    <x v="3"/>
    <s v="Contribuir al desarrollo integral de las mujers en su diversidad a través de la capacitación, formación y asistencia técnica en distintas temáticas sociales, económicas, políticas o de organización"/>
    <s v="P_6"/>
    <x v="25"/>
    <x v="25"/>
    <x v="62"/>
    <n v="1260"/>
    <x v="417"/>
    <s v="CENTRAL"/>
    <s v="TODOS LOS CANTONES"/>
    <s v="G_10"/>
    <x v="114"/>
    <n v="1050"/>
    <s v="Inicia:_x000a_ Febrero"/>
    <s v="N/A"/>
    <s v="N/A"/>
    <s v="Termina:_x000a_Diciembre "/>
    <s v="R_P6"/>
    <s v="2_Oferta de formación y capacitación dispersa y no estandarizada que limita el beneficio hacia las mujeres en su diversidad"/>
    <s v="4 Cortes eléctricos o fallas informáticas que interrumpan la generación, captura, procesamiento y transmición de la comunicación e información"/>
    <s v="Desarrollo de los procesos en modalidad virtual "/>
    <s v="Peggy Quesada_x000a_María Pilar Rivas_x000a_Mónica Azofeifa_x000a_Jorjana Peña_x000a_Noelia Soto_x000a_Kattia Rojas_x000a_Kendra Ruíz_x000a_"/>
    <s v="Prestación territorial del servicio"/>
    <s v="PT"/>
    <s v="Las acciones vinculadas al proceso del PAM, requieren de un tiempo  completo. Son 243 dias hábiles en total para cada categoria según vacaciones quedaría de la siguiente manera: _x000a_Para las funcionarias que tienen periodos de 15 días los hábiles son: 182_x000a_Para las funcionarias que tienen períodos de 22 días los hábiles son: 176_x000a_Para la funcionaria que tienen periodos de 26 días los hábiles son 173"/>
    <s v="Viaticos para 6 personas funcionarias _x000a_"/>
    <n v="0"/>
    <n v="350000"/>
    <s v="10502"/>
    <s v="Viáticos dentro del país"/>
    <x v="0"/>
    <m/>
    <n v="2021"/>
    <x v="44"/>
    <s v="Viaticos se suman a la partida presupuestaria del DSGT"/>
    <s v="Para cubrir gastos de hospedaje, alimentación y otros gastos menores a personas funcionarias y personas ajenas de la institución, participantes de las actividades convocadas por el INAMU.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27"/>
    <s v="RO"/>
    <x v="0"/>
    <x v="0"/>
    <x v="3"/>
    <s v="Contribuir al desarrollo integral de las mujers en su diversidad a través de la capacitación, formación y asistencia técnica en distintas temáticas sociales, económicas, políticas o de organización"/>
    <s v="P_6"/>
    <x v="3"/>
    <x v="3"/>
    <x v="23"/>
    <n v="75"/>
    <x v="418"/>
    <s v="CENTRAL"/>
    <s v="TODOS LOS CANTONES"/>
    <s v="G_13"/>
    <x v="9"/>
    <n v="100"/>
    <s v="N/A"/>
    <s v="mayo"/>
    <s v="agosto"/>
    <s v="N/A"/>
    <s v="R_P6"/>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Capacitacitacioes y asesorías desarrolladas en modalidad virtual"/>
    <s v="Olga Villalobos Brilla_x000a_Profesional Operativa (por definir)"/>
    <s v="Prestación territorial del servicio"/>
    <s v="PT"/>
    <s v="_x000a_Para la atenciones de la estrategía de empresariedad se establecen 114 dias,  (2) personas."/>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27"/>
    <s v="RO"/>
    <x v="0"/>
    <x v="0"/>
    <x v="3"/>
    <s v="Contribuir al desarrollo integral de las mujers en su diversidad a través de la capacitación, formación y asistencia técnica en distintas temáticas sociales, económicas, políticas o de organización"/>
    <s v="P_6"/>
    <x v="3"/>
    <x v="3"/>
    <x v="0"/>
    <s v="idem"/>
    <x v="419"/>
    <s v="CENTRAL"/>
    <s v="TODOS LOS CANTONES"/>
    <s v="G_13"/>
    <x v="57"/>
    <s v="PENDIENTE LA META"/>
    <s v="N/A"/>
    <s v="Mayo"/>
    <s v="Agosto"/>
    <s v="Octubre"/>
    <s v="R_P6"/>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Establecer asesoría y seguimiento por plataformas virtuales"/>
    <s v="Olga Villalobos Brilla_x000a_Profesional Operativa (por definir)"/>
    <s v="Prestación territorial del servicio"/>
    <s v="PT"/>
    <s v="_x000a_Para la atenciones del concurso  FOMUJERES se establecen 64 dias,  (2) personas."/>
    <s v="Viáticos para las personas funcionarias _x000a_"/>
    <n v="0"/>
    <n v="100000"/>
    <s v="10502"/>
    <s v="Viáticos dentro del país"/>
    <x v="0"/>
    <m/>
    <n v="2021"/>
    <x v="3"/>
    <m/>
    <s v="Para cubrir gastos de hospedaje, alimentación y otros gastos menores a personas funcionarias y personas ajenas de la institución, participantes de las actividades convocadas por el INAMU.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27"/>
    <s v="RO"/>
    <x v="2"/>
    <x v="2"/>
    <x v="6"/>
    <s v="Transversalizar los enfoques de derechos humanos, interseccionalidad y género entre otros, que mejoren la calidad de los servicios que reciben las mujeres"/>
    <s v="P_8"/>
    <x v="17"/>
    <x v="17"/>
    <x v="1"/>
    <n v="1"/>
    <x v="420"/>
    <s v="CENTRAL"/>
    <s v="CARTAGO"/>
    <s v="G_26"/>
    <x v="46"/>
    <n v="1"/>
    <s v="febrero"/>
    <s v="abril"/>
    <s v="setiembre"/>
    <s v="diciembre"/>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Articulaciones desarrolladas en modalidad virtual"/>
    <s v="Olga Villalobos Brilla_x000a_Profesional Operativa (por definir)"/>
    <s v="Prestación territorial del servicio"/>
    <s v="PT"/>
    <s v="_x000a_Para la atenciones de la plataforma de empresariedad se establecen 22 dias,  (2) personas."/>
    <s v="No se requiere"/>
    <n v="0"/>
    <n v="0"/>
    <m/>
    <e v="#N/A"/>
    <x v="0"/>
    <m/>
    <n v="2021"/>
    <x v="0"/>
    <m/>
    <m/>
  </r>
  <r>
    <s v="Articulación de programas sociales selectivos para la atención básica y/o integral de los hogares en situación de pobreza en el marco del ODS 1"/>
    <s v="Satisfacer las necesidades básicas de los hogares en situación de pobreza mediante la ejecución de programas sociales para superar la línea de pobreza3 con énfasis en jefatura femenina, en condición de violencia doméstica , personas con discapacidad, pueblos indígenas y edad."/>
    <x v="5"/>
    <s v="2017: 10880 "/>
    <x v="1"/>
    <s v="2019-2022: 1.200_x000a_INAMU – FODESAF –_x000a_Programa Avanzamos_x000a_Mujeres Código de 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27"/>
    <s v="RO"/>
    <x v="0"/>
    <x v="0"/>
    <x v="3"/>
    <s v="Contribuir al desarrollo integral de las mujers en su diversidad a través de la capacitación, formación y asistencia técnica en distintas temáticas sociales, económicas, políticas o de organización"/>
    <s v="P_6"/>
    <x v="25"/>
    <x v="25"/>
    <x v="0"/>
    <s v="idem"/>
    <x v="417"/>
    <s v="CENTRAL"/>
    <s v="TODOS LOS CANTONES"/>
    <s v="G_10"/>
    <x v="12"/>
    <s v="IDEM"/>
    <s v="Inicia: _x000a_Febrero"/>
    <s v="N/A"/>
    <s v="N/A"/>
    <s v="Termina:_x000a_Diciembre "/>
    <s v="R_P5"/>
    <s v="1_Afectación de la calidad en la atención en violencia debido al desgaste del personal por la alta demanda  y a condiciones no aptas de infraestructura."/>
    <s v="4 Cortes eléctricos o fallas informáticas que interrumpan la generación, captura, procesamiento y transmición de la comunicación e información"/>
    <s v="Desarrollo de los procesos en modalidad virtual "/>
    <s v="Peggy Quesada_x000a_María Pilar Rivas_x000a_Mónica Azofeifa_x000a_Jorjana Peña_x000a_Noelia Soto_x000a_Kattia Rojas_x000a_Kendra Ruíz_x000a_"/>
    <s v="Prestación territorial del servicio"/>
    <s v="PT"/>
    <s v="Las acciones vinculadas al proceso del PAM, requieren de un tiempo  completo. Son 243 dias hábiles en total para cada categoria según vacaciones quedaría de la siguiente manera: _x000a_Para las funcionarias que tienen periodos de 15 días los hábiles son: 182_x000a_Para las funcionarias que tienen períodos de 22 días los hábiles son: 176_x000a_Para la funcionaria que tienen periodos de 26 días los hábiles son 173"/>
    <s v="Transporte para las personas funcionarias "/>
    <n v="0"/>
    <n v="100000"/>
    <s v="10501"/>
    <s v="Transporte dentro del país"/>
    <x v="0"/>
    <m/>
    <n v="2021"/>
    <x v="3"/>
    <m/>
    <s v="Para cubrir los gastos de transporte dentro del país a las personas funcionarias en cumplimiento de sus deberes. Así como los gastos de transporte a las personas usuarias de los servicios del INAMU participantes en las distintas actividades organizadas por la institución."/>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27"/>
    <s v="RO"/>
    <x v="0"/>
    <x v="0"/>
    <x v="0"/>
    <s v="Atender a las mujeres en su diversidad, desde las perspectivas social, legal, Psicológica y económica para la defensa de sus derechos así como de su integridad física, emocional, social y económica_x000a_"/>
    <s v="P_5"/>
    <x v="0"/>
    <x v="0"/>
    <x v="2"/>
    <n v="100"/>
    <x v="421"/>
    <s v="CENTRAL"/>
    <s v="TODOS LOS CANTONES"/>
    <s v="G_11"/>
    <x v="12"/>
    <n v="200"/>
    <s v="Inicia: _x000a_Enero"/>
    <s v="N/A"/>
    <s v="N/A"/>
    <s v="Termina:_x000a_Diciembre "/>
    <s v="R_P5"/>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Atención modalidad virtual, telefónica "/>
    <s v="Shirley Sandoval_x000a_Peggy Quesada_x000a_Pilar Rivas_x000a_Mónica Azofeifa_x000a_Jorjana Peña_x000a_Noelia Soto_x000a_Kattia Rojas_x000a_Kendra Ruíz_x000a_Olga Villalobos_x000a_"/>
    <s v="Prestación territorial del servicio"/>
    <s v="PT"/>
    <s v="Para las atenciones de mujeres para orientación y guía de sus derechos, el mayor porcentaje de tiempo lo tienen la técnica administrativas con 137 dias hábiles._x000a__x000a_Para la atenciones del personal restante, se establecen 11 dias hábiles, para atenciones en el año."/>
    <s v="no se requiere"/>
    <n v="0"/>
    <n v="0"/>
    <m/>
    <e v="#N/A"/>
    <x v="0"/>
    <m/>
    <n v="2021"/>
    <x v="0"/>
    <s v="Monto se suma a la partida presupuestaria del DSGT"/>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6"/>
    <x v="7"/>
    <s v="pendiente"/>
    <x v="27"/>
    <s v="RO"/>
    <x v="0"/>
    <x v="0"/>
    <x v="3"/>
    <s v="Contribuir al desarrollo integral de las mujers en su diversidad a través de la capacitación, formación y asistencia técnica en distintas temáticas sociales, económicas, políticas o de organización"/>
    <s v="P_6"/>
    <x v="8"/>
    <x v="8"/>
    <x v="8"/>
    <n v="75"/>
    <x v="422"/>
    <s v="CENTRAL"/>
    <s v="TODOS LOS CANTONES"/>
    <s v="G_9"/>
    <x v="18"/>
    <n v="40"/>
    <s v="N/A"/>
    <s v="abril"/>
    <s v="setiembre"/>
    <s v="N/A"/>
    <s v="R_P6"/>
    <s v="1_Necesidad de articulación en cualquier proceso de capacitación."/>
    <s v="4 Cortes eléctricos o fallas informáticas que interrumpan la generación, captura, procesamiento y transmición de la comunicación e información"/>
    <s v="Desarrollo de la capacitación en plataforma virtual"/>
    <s v="Tatiana Mejía_x000a_Profesional operativa (por definir)"/>
    <s v="Prestación territorial del servicio"/>
    <s v="PT"/>
    <s v="Para las capacitaciones y el seguimiento en liderazgo se establecen 68 días"/>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6"/>
    <x v="7"/>
    <s v="pendiente"/>
    <x v="27"/>
    <s v="RO"/>
    <x v="2"/>
    <x v="2"/>
    <x v="7"/>
    <s v="Implementar las estrategias para la incidencia política, en el sector privado y sociedad civil, para la igualdad efectiva y la prevención de la violencia contra las mujeres"/>
    <s v="P_10"/>
    <x v="9"/>
    <x v="9"/>
    <x v="1"/>
    <n v="0"/>
    <x v="423"/>
    <s v="CENTRAL"/>
    <s v="TODOS LOS CANTONES"/>
    <s v="G_20"/>
    <x v="115"/>
    <n v="1"/>
    <s v="N/A"/>
    <s v="N/A"/>
    <s v="setiembre"/>
    <s v="N/A"/>
    <s v="R_P6"/>
    <s v="1_No se identifique cual es nuestra línea de difusión y divulgación en un marco de recursos escasos y una coyuntura determinada"/>
    <s v="5 Cortes eléctricos o fallas informáticas que interrumpan la generación, captura, procesamiento y transmición de la comunicación e información"/>
    <s v="Desarrollo del seguimiento a la plataforma en modalidad virtual"/>
    <s v="Tatiana Mejía_x000a_Profesional operativa (por definir)"/>
    <s v="Prestación territorial del servicio"/>
    <s v="PT"/>
    <s v="Para el seguimiento de la plantaforma de liderazgo / PIEG se establecen  34 días."/>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6"/>
    <x v="7"/>
    <s v="pendiente"/>
    <x v="27"/>
    <s v="RO"/>
    <x v="2"/>
    <x v="2"/>
    <x v="7"/>
    <s v="Implementar las estrategias para la incidencia política, en el sector privado y sociedad civil, para la igualdad efectiva y la prevención de la violencia contra las mujeres"/>
    <s v="P_10"/>
    <x v="9"/>
    <x v="9"/>
    <x v="10"/>
    <n v="2"/>
    <x v="424"/>
    <s v="CENTRAL"/>
    <s v="TODOS LOS CANTONES"/>
    <s v="G_20"/>
    <x v="17"/>
    <n v="2"/>
    <s v="N/A"/>
    <s v="mayo"/>
    <s v="julio"/>
    <s v="N/A"/>
    <s v="R_P10"/>
    <s v="1_Que no se realicen análsis de genero a los datos estadísticos que se tienen por parte del personal a cargo."/>
    <s v="4 Cortes eléctricos o fallas informáticas que interrumpan la generación, captura, procesamiento y transmición de la comunicación e información"/>
    <s v="Desarrollo asesorías por modalidad virtual"/>
    <s v="Tatiana Mejía_x000a_Profesional operativa (por definir)"/>
    <s v="Prestación territorial del servicio"/>
    <s v="PT"/>
    <s v="Para las asesorias organizativas 22 días."/>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7"/>
    <x v="8"/>
    <s v="316_x000a_(en cuatro años)"/>
    <x v="27"/>
    <s v="RO"/>
    <x v="2"/>
    <x v="2"/>
    <x v="7"/>
    <s v="Implementar las estrategias para la incidencia política, en el sector privado y sociedad civil, para la igualdad efectiva y la prevención de la violencia contra las mujeres"/>
    <s v="P_10"/>
    <x v="9"/>
    <x v="9"/>
    <x v="0"/>
    <n v="0"/>
    <x v="425"/>
    <s v="CENTRAL"/>
    <s v="TODOS LOS CANTONES"/>
    <s v="G_20"/>
    <x v="17"/>
    <n v="2"/>
    <s v="febrero"/>
    <s v="N/A"/>
    <s v="N/A"/>
    <s v="N/A"/>
    <s v="R_P10"/>
    <s v="2_Resistencia político-técnica y barreras (desconocimiento, desarticulación) de las jerarquías instucionales que dificultan/limitan el  abordaje hacia el cierre de brechas de género. "/>
    <s v="5 Cortes eléctricos o fallas informáticas que interrumpan la generación, captura, procesamiento y transmición de la comunicación e información"/>
    <s v="Desarrollo de capacitación en la modalidad virtual"/>
    <s v="Tatiana Mejía_x000a_Profesional operativa (por definir)"/>
    <s v="Prestación territorial del servicio"/>
    <s v="PT"/>
    <s v="Para las atención Comisiones Municipales 18 días."/>
    <s v="no se requiere"/>
    <n v="0"/>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27"/>
    <s v="RO"/>
    <x v="1"/>
    <x v="1"/>
    <x v="5"/>
    <s v="Generar conocimiento especializado en género y derechos humanos como un servicio que contribuya con los procesos que buscan la conformación de una sociedad más justa e igualitaria"/>
    <s v="P_7"/>
    <x v="5"/>
    <x v="5"/>
    <x v="28"/>
    <n v="150"/>
    <x v="426"/>
    <s v="CENTRAL"/>
    <s v="TODOS LOS CANTONES"/>
    <s v="G_7"/>
    <x v="11"/>
    <n v="150"/>
    <s v="Marzo"/>
    <s v="N/A"/>
    <s v="Octubre"/>
    <s v="Noviembre"/>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Coordinaciones realizadas en plataforma virtual"/>
    <s v="Lauren Palma_x000a_Peggy Quesada_x000a_Pilar Rivas_x000a_Mónica Azofeifa_x000a_Jorjana Peña_x000a_Noelia Soto_x000a_Kattia Rojas_x000a_Kendra Ruíz_x000a_Olga Villalobos_x000a_Tatiana Mejía_x000a_"/>
    <s v="Prestación territorial del servicio"/>
    <s v="PT"/>
    <s v="Para la conmemoraciones enfocadas en el 8 de marzo  y 25 noviembre, se estima que todas las funcionarias estarán participando con 4 dias habiles para ejecución de esta acción._x000a_Para la preparación del día de la Mujer rural las compañeras destacadas en empresariedad utilizara 11 dias hábiles para la preparación de esta conmemoración."/>
    <s v="No se requiere"/>
    <n v="0"/>
    <n v="0"/>
    <m/>
    <e v="#N/A"/>
    <x v="0"/>
    <m/>
    <n v="2021"/>
    <x v="0"/>
    <s v="La compra de la impresora se debe inlcuir en los requerimientos de la UIN"/>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27"/>
    <s v="RO"/>
    <x v="0"/>
    <x v="0"/>
    <x v="4"/>
    <s v="Dirigir técnica e ideológicamente el que hacer de los departamentos ejecutores del programa 2"/>
    <s v="P_11"/>
    <x v="4"/>
    <x v="4"/>
    <x v="40"/>
    <s v="idem "/>
    <x v="427"/>
    <s v="CENTRAL"/>
    <s v="TODOS LOS CANTONES"/>
    <s v="G_25"/>
    <x v="19"/>
    <n v="4"/>
    <s v="Inicia:_x000a_Enero "/>
    <s v="N/A"/>
    <s v="N/A"/>
    <s v="Termina:_x000a_Diciembre "/>
    <e v="#N/A"/>
    <s v="3_La parte administrativa puede presentar un alto grado de desconocimiento de las labores que el personal técnico desarrolla. "/>
    <s v="4 Cortes eléctricos o fallas informáticas que interrumpan la generación, captura, procesamiento y transmición de la comunicación e información"/>
    <s v="Realizar las coordinaciones en las plataformas virtuales. Mantener respaldo de la información."/>
    <s v="Lauren Palma_x000a_Giovanna Montero_x000a_Shirley Sandoval_x000a_Peggy Quesada_x000a_Pilar Rivas_x000a_Kendra Ruiz_x000a_Noelia Soto_x000a_Olga Villalobos_x000a_Tatiana Mejía_x000a_Kattia Rojas_x000a_Jorjana Peña_x000a_Mónica Azofeifa"/>
    <s v="Prestación territorial del servicio"/>
    <s v="PT"/>
    <s v="Para la técnica administrativa en esta acción se establece 87 días_x000a_Para la profesional ejecutiva en esta acción se establece 212 días._x000a_Para la Jefatura 100% _x000a_Profesionales que participan en sesiones de trabajo tecnicas 11 dias."/>
    <s v="Viáticos para las personas funcionarias _x000a_"/>
    <n v="0"/>
    <n v="350000"/>
    <s v="10502"/>
    <s v="Viáticos dentro del país"/>
    <x v="0"/>
    <m/>
    <n v="2021"/>
    <x v="44"/>
    <m/>
    <s v="Para cubrir gastos de hospedaje, alimentación y otros gastos menores a personas funcionarias y personas ajenas de la institución, participantes de las actividades convocadas por el INAMU.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27"/>
    <s v="RO"/>
    <x v="0"/>
    <x v="0"/>
    <x v="4"/>
    <s v="Dirigir técnica e ideológicamente el que hacer de los departamentos ejecutores del programa 2"/>
    <s v="P_11"/>
    <x v="4"/>
    <x v="4"/>
    <x v="40"/>
    <s v="idem "/>
    <x v="427"/>
    <s v="CENTRAL"/>
    <s v="TODOS LOS CANTONES"/>
    <s v="G_25"/>
    <x v="19"/>
    <s v="IDEM"/>
    <s v="Inicia:_x000a_Enero "/>
    <s v="N/A"/>
    <s v="N/A"/>
    <s v="Termina:_x000a_Diciembre "/>
    <e v="#N/A"/>
    <s v="3_La parte administrativa puede presentar un alto grado de desconocimiento de las labores que el personal técnico desarrolla. "/>
    <s v="4 Cortes eléctricos o fallas informáticas que interrumpan la generación, captura, procesamiento y transmición de la comunicación e información"/>
    <s v="Realizar las coordinaciones en las plataformas virtuales. Mantener respaldo de la información."/>
    <s v="Lauren Palma_x000a_Giovanna Montero_x000a_Shirley Sandoval_x000a_Peggy Quesada_x000a_Pilar Rivas_x000a_Kendra Ruiz_x000a_Noelia Soto_x000a_Olga Villalobos_x000a_Tatiana Mejía_x000a_Kattia Rojas_x000a_Jorjana Peña_x000a_Mónica Azofeifa"/>
    <s v="Prestación territorial del servicio"/>
    <s v="PT"/>
    <s v="Para la técnica administrativa en esta acción se establece 87 días_x000a_Para la profesional ejecutiva en esta acción se establece 212 días._x000a_Para la Jefatura 100% _x000a_Profesionales que participan en sesiones de trabajo tecnicas 11 dias."/>
    <s v="Trasnporte para personas funcioanarias "/>
    <n v="0"/>
    <n v="150000"/>
    <s v="10501"/>
    <s v="Transporte dentro del país"/>
    <x v="0"/>
    <m/>
    <n v="2021"/>
    <x v="19"/>
    <m/>
    <s v="Para cubrir los gastos de transporte dentro del país a las personas funcionarias en cumplimiento de sus deberes. Así como los gastos de transporte a las personas usuarias de los servicios del INAMU participantes en las distintas actividades organizadas por la institución."/>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3"/>
    <x v="3"/>
    <s v="_Que no se implemente la redefinición de los procesos_x000a__Que los procesos redifinidos no contribuyan de forma efectiva al cumplimiento de los fines institucionales"/>
    <x v="2"/>
    <x v="2"/>
    <s v="pendiente"/>
    <x v="27"/>
    <s v="RO"/>
    <x v="1"/>
    <x v="1"/>
    <x v="1"/>
    <s v="Dar soporte presupuestario, contable y de gestión operaciones de flujos monetarios para el logro de objetivos y metas institucionales"/>
    <s v="P_4"/>
    <x v="1"/>
    <x v="1"/>
    <x v="0"/>
    <m/>
    <x v="428"/>
    <s v="CENTRAL"/>
    <s v="SAN JOSE"/>
    <s v="G_22"/>
    <x v="2"/>
    <n v="100"/>
    <d v="2021-01-01T00:00:00"/>
    <m/>
    <m/>
    <d v="2021-12-01T00:00:00"/>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s v="Shirley Sandoval Mora_x000a_Lauren Palma Rojas"/>
    <s v="Prestación territorial del servicio"/>
    <s v="PT"/>
    <s v="Shirley Sandoval Mora  100 días_x000a_Lauren Palma Rojas  20 días "/>
    <s v="No se requiere"/>
    <m/>
    <n v="0"/>
    <m/>
    <e v="#N/A"/>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28"/>
    <s v="RG"/>
    <x v="0"/>
    <x v="0"/>
    <x v="0"/>
    <s v="Atender a las mujeres en su diversidad, desde las perspectivas social, legal, Psicológica y económica para la defensa de sus derechos así como de su integridad física, emocional, social y económica_x000a_"/>
    <s v="P_5"/>
    <x v="0"/>
    <x v="0"/>
    <x v="59"/>
    <n v="500"/>
    <x v="429"/>
    <s v="CHOROTEGA"/>
    <s v="TODOS LOS CANTONES"/>
    <s v="G_11"/>
    <x v="5"/>
    <n v="500"/>
    <s v="Inicia:_x000a_Enero "/>
    <s v="N/A"/>
    <s v="N/A"/>
    <s v="Termina:_x000a_Diciembre "/>
    <s v="R_P5"/>
    <s v="1_Afectación de la calidad en la atención en violencia debido al desgaste del personal por la alta demanda  y a condiciones no aptas de infraestructura."/>
    <s v="5 Seguridad deficitaria en las infraestructuras donde se encuentran instaladas las Unidades operativas"/>
    <s v="A través del Plan Estrátegico de Tecnología de la Información se fortalezca y se amplie los recursos (celulares, internet, portalites, plataformas de comunicación, aplicaciones de comunicación) para atención, asesorías y capacitación vitual. "/>
    <s v="María Pérez Baltodano. Zeidy Mata Mejía_x000a_Apoyo en la gestión administrativa: Kathia Aguilar Pineda; Verny Espinoza Rugama_x000a_Gestión técnica y administrativa: Mélida Carballo Meza"/>
    <s v="Prestación territorial del servicio"/>
    <s v="PT"/>
    <s v="100 días por cada persona: María Pérez Baltodano, Zeidy Mata Mejía._x000a_20  días apoyo de gestión administrativa: Kathia Aguilar Pineda, Verny Alvarado Rugama_x000a_20 días Técnica y administrativa Mélida Carballo Meza."/>
    <s v="Viáticos  dentro del país para personas funcionarias y pago de  personas usuarias"/>
    <n v="0"/>
    <n v="300000"/>
    <s v="10502"/>
    <s v="Viáticos dentro del país"/>
    <x v="0"/>
    <m/>
    <n v="2021"/>
    <x v="53"/>
    <m/>
    <s v="Para cubrir gastos de hospedaje, alimentación y otros gastos menores a personas funcionarias y personas ajenas de la institución, participantes de las actividades convocadas por el INAMU. "/>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28"/>
    <s v="RG"/>
    <x v="0"/>
    <x v="0"/>
    <x v="0"/>
    <s v="Atender a las mujeres en su diversidad, desde las perspectivas social, legal, Psicológica y económica para la defensa de sus derechos así como de su integridad física, emocional, social y económica_x000a_"/>
    <s v="P_5"/>
    <x v="0"/>
    <x v="0"/>
    <x v="0"/>
    <s v="IDEM "/>
    <x v="430"/>
    <s v="CHOROTEGA"/>
    <s v="TODOS LOS CANTONES"/>
    <s v="G_11"/>
    <x v="5"/>
    <s v="IDEM"/>
    <s v="Inicia:_x000a_Enero "/>
    <s v="N/A"/>
    <s v="N/A"/>
    <s v="Termina:_x000a_Diciembre "/>
    <s v="R_P5"/>
    <s v="1_Afectación de la calidad en la atención en violencia debido al desgaste del personal por la alta demanda  y a condiciones no aptas de infraestructura."/>
    <s v="5 Seguridad deficitaria en las infraestructuras donde se encuentran instaladas las Unidades operativas"/>
    <s v="A través del Plan Estrátegico de Tecnología de la Información se fortalezca y se amplie los recursos (celulares, internet, portalites, plataformas de comunicación, aplicaciones de comunicación) para atención, asesorías y capacitación vitual. "/>
    <s v="María Pérez Baltodano. Zeidy Mata Mejía_x000a_Apoyo en la gestión administrativa: Kathia Aguilar Pineda; Verny Espinoza Rugama_x000a_Gestión técnica y administrativa: Mélida Carballo Meza"/>
    <s v="Prestación territorial del servicio"/>
    <s v="PT"/>
    <s v="100 días por cada persona: María Pérez Baltodano, Zeidy Mata Mejía._x000a_20  días apoyo de gestión administrativa: Kathia Aguilar Pineda, Verny Alvarado Rugama_x000a_20 días Técnica y administrativa Mélida Carballo Meza."/>
    <s v="Transporte  dentro del país para personas funcionarias y  pago de personas usuarias"/>
    <n v="0"/>
    <n v="450000"/>
    <s v="10501"/>
    <s v="Transporte dentro del país"/>
    <x v="0"/>
    <m/>
    <n v="2021"/>
    <x v="12"/>
    <m/>
    <s v="Para cubrir los gastos de transporte dentro del país a las personas funcionarias en cumplimiento de sus deberes. Así como los gastos de transporte a las personas usuarias de los servicios del INAMU participantes en las distintas actividades organizadas por la institución."/>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28"/>
    <s v="RG"/>
    <x v="0"/>
    <x v="0"/>
    <x v="3"/>
    <s v="Contribuir al desarrollo integral de las mujers en su diversidad a través de la capacitación, formación y asistencia técnica en distintas temáticas sociales, económicas, políticas o de organización"/>
    <s v="P_6"/>
    <x v="3"/>
    <x v="3"/>
    <x v="23"/>
    <n v="90"/>
    <x v="431"/>
    <s v="CHOROTEGA"/>
    <s v="TODOS LOS CANTONES"/>
    <s v="G_13"/>
    <x v="9"/>
    <n v="100"/>
    <s v="Inicia:_x000a_Enero "/>
    <s v="N/A"/>
    <s v="N/A"/>
    <s v="Termina:_x000a_Diciembre "/>
    <s v="R_P6"/>
    <s v="1_Necesidad de articulación en cualquier proceso de capacitación."/>
    <s v="5 Seguridad deficitaria en las infraestructuras donde se encuentran instaladas las Unidades operativas"/>
    <s v="A través del Plan Estrátegico de Tecnología de la Información se fortalezca y se amplie los recursos (celulares, internet, portalites, plataformas de comunicación, aplicaciones de comunicación) para atención, asesorías y capacitación vitual. "/>
    <s v=" Migdalia Castro Quintanilla, Daniela Aiza Torres                                                        Apoyo en la gestión administrativa: Verny Alvarado Rugama, Kathia Aguilar Pineda.                                                    Gestión técnica y administrativa: Mélida Carballo Meza."/>
    <s v="Prestación territorial del servicio"/>
    <s v="PT"/>
    <s v="70 días por funcionaria: Migdalia Castro Quintanilla, Daniela Aiza Torres                                                        10 días apoyo en la gestión administrativa: Verny Alvarado Rugama, Kathia Aguilar Pineda.                                                                                                         15 días  gestión técnica y administrativa: Mélida Carballo Meza."/>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28"/>
    <s v="RG"/>
    <x v="2"/>
    <x v="2"/>
    <x v="6"/>
    <s v="Transversalizar los enfoques de derechos humanos, interseccionalidad y género entre otros, que mejoren la calidad de los servicios que reciben las mujeres"/>
    <s v="P_8"/>
    <x v="6"/>
    <x v="6"/>
    <x v="13"/>
    <n v="10"/>
    <x v="432"/>
    <s v="CHOROTEGA"/>
    <s v="TODOS LOS CANTONES"/>
    <s v="G_14"/>
    <x v="71"/>
    <n v="30"/>
    <s v="Inicia:_x000a_Enero "/>
    <s v="N/A"/>
    <s v="N/A"/>
    <s v="Termina:_x000a_Diciembre "/>
    <s v="R_P8"/>
    <s v="_Limitada conducción estratégica y de procedimientos técnicos para uniformar y gestionar acciones en favor de la igualdad de género en el ámbito público y privado (AT)"/>
    <s v="5 Seguridad deficitaria en las infraestructuras donde se encuentran instaladas las Unidades operativas"/>
    <s v="A través del Plan Estrátegico de Tecnología de la Información se fortalezca y se amplie los recursos (celulares, internet, portalites, plataformas de comunicación, aplicaciones de comunicación) para atención, asesorías y capacitación vitual. "/>
    <s v="Migdalia Castro Quintanilla, Helena Palacios Martínez, Rosa Acevedo Granados, Daniela Aiza Torres, Lindsay Karina Castillo Ramírez, Zeidy Mata Mejía, María Pérez Baltodano_x000a_Apoyo en la gestión administrativa: Verny Alvarado Rugama, Kathia Aguilar Pineda.                                                    Gestión técnica y administrativa: Mélida Carballo Meza."/>
    <s v="Prestación territorial del servicio"/>
    <s v="PT"/>
    <s v="20 días por funcionaria:.Migdalia Castro Quintanilla, Helena Palacios Martínez, Rosa Acevedo Granados, Daniela Aiza Torres, Lindsay Karina Castillo Ramírez, Zeidy Mata Mejía, María Pérez Baltodano_x000a_ 5 días Apoyo en la gestión administrativa: Verny Alvarado Rugama, Kathia Aguilar Pineda.     _x000a_ 10 días Gestión técnica y administrativa: Mélida Carballo Meza"/>
    <s v="No se requiere"/>
    <n v="0"/>
    <n v="0"/>
    <m/>
    <e v="#N/A"/>
    <x v="0"/>
    <m/>
    <n v="2021"/>
    <x v="0"/>
    <m/>
    <m/>
  </r>
  <r>
    <s v="Programa de Economía Social Solidaria (ESS)"/>
    <s v="Fortalecer las organizaciones de la Economía Social Solidaria mediante capacitación, asistencia técnica y financiamiento para mejorar su productividad según el modelo asociativo inclusivo con enfoque de derechos humanos."/>
    <x v="3"/>
    <s v=" 2017: No disponible"/>
    <x v="3"/>
    <s v="INAMU: 1.160 FODESAF – Programa Autonomía Económica de las Mujeres código de programa T-03"/>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28"/>
    <s v="RG"/>
    <x v="2"/>
    <x v="2"/>
    <x v="6"/>
    <s v="Transversalizar los enfoques de derechos humanos, interseccionalidad y género entre otros, que mejoren la calidad de los servicios que reciben las mujeres"/>
    <s v="P_8"/>
    <x v="7"/>
    <x v="7"/>
    <x v="23"/>
    <n v="120"/>
    <x v="433"/>
    <s v="CHOROTEGA"/>
    <s v="TODOS LOS CANTONES"/>
    <s v="G_15"/>
    <x v="14"/>
    <n v="100"/>
    <s v="Inicia:_x000a_Enero "/>
    <s v="N/A"/>
    <s v="N/A"/>
    <s v="Termina:_x000a_Diciembre "/>
    <s v="R_P8"/>
    <s v="_Limitada conducción estratégica y de procedimientos técnicos para uniformar y gestionar acciones en favor de la igualdad de género en el ámbito público y privado (AT)"/>
    <s v="5 Seguridad deficitaria en las infraestructuras donde se encuentran instaladas las Unidades operativas"/>
    <s v="A través del Plan Estrátegico de Tecnología de la Información se fortalezca y se amplie los recursos (celulares, internet, portalites, plataformas de comunicación, aplicaciones de comunicación) para atención, asesorías y capacitación vitual. "/>
    <s v="Migdalia Castro Quintanilla, Helena Palacios Martínez, Rosa Acevedo Granados, Daniela Aiza Torres, Lindsay Karina Castillo Ramírez, Zeidy Mata Mejía, María Pérez Baltodano           Apoyo en la gestión administrativa: Verny Alvarado Rugama, Kathia Aguilar Pineda.                                                    Gestión técnica y administrativa: Mélida Carballo Meza.                                                                     "/>
    <s v="Prestación territorial del servicio"/>
    <s v="PT"/>
    <s v="10 días por funcionaria: Migdalia Castro Quintanilla, Helena Palacios Martínez, Rosa Acevedo Granados, Daniela Aiza Torres, Lindsay Karina Castillo Ramírez, Zeidy Mata Mejía, María Pérez Baltodano_x000a_ 5 días Apoyo en la gestión administrativa: Verny Alvarado Rugama, Kathia Aguilar Pineda.     _x000a_ 10 días Gestión técnica y administrativa: Mélida Carballo Meza"/>
    <s v="No requiere "/>
    <n v="0"/>
    <n v="0"/>
    <m/>
    <e v="#N/A"/>
    <x v="0"/>
    <m/>
    <n v="2021"/>
    <x v="0"/>
    <m/>
    <m/>
  </r>
  <r>
    <s v="Articulación de programas sociales selectivos para la atención básica y/o integral de los hogares en situación de pobreza en el marco del ODS 1"/>
    <s v="Satisfacer las necesidades básicas de los hogares en situación de pobreza mediante la ejecución de programas sociales para superar la línea de pobreza3 con énfasis en jefatura femenina, en condición de violencia doméstica , personas con discapacidad, pueblos indígenas y edad."/>
    <x v="5"/>
    <s v="2017: 10880 "/>
    <x v="1"/>
    <s v="2019-2022: 1.200_x000a_INAMU – FODESAF –_x000a_Programa Avanzamos_x000a_Mujeres Código de programa T-05"/>
    <s v="INAMU: Dirección Estratégica"/>
    <x v="4"/>
    <x v="4"/>
    <s v="_No se cuente con el apoyo político o que exista incompatibilidad ideológica, en la toma de decisiones para el avance de la igualdad de derechos entre mujeres y hombres "/>
    <x v="12"/>
    <x v="12"/>
    <s v="10445 en el 2019"/>
    <x v="28"/>
    <s v="RG"/>
    <x v="0"/>
    <x v="0"/>
    <x v="3"/>
    <s v="Contribuir al desarrollo integral de las mujers en su diversidad a través de la capacitación, formación y asistencia técnica en distintas temáticas sociales, económicas, políticas o de organización"/>
    <s v="P_6"/>
    <x v="25"/>
    <x v="25"/>
    <x v="56"/>
    <n v="1800"/>
    <x v="434"/>
    <s v="CHOROTEGA"/>
    <s v="TODOS LOS CANTONES"/>
    <s v="G_10"/>
    <x v="114"/>
    <n v="1800"/>
    <s v="Inicia:_x000a_Febrero "/>
    <s v="N/A"/>
    <s v="N/A"/>
    <s v="Termina:_x000a_Diciembre "/>
    <s v="R_P6"/>
    <s v="1_Necesidad de articulación en cualquier proceso de capacitación."/>
    <s v="5 Seguridad deficitaria en las infraestructuras donde se encuentran instaladas las Unidades operativas"/>
    <s v="A través del Plan Estrátegico de Tecnología de la Información se fortalezca y se amplie los recursos (celulares, internet, portalites, plataformas de comunicación, aplicaciones de comunicación) para atención, asesorías y capacitación vitual. "/>
    <s v="Funcionarias del PAM: María Mercedes Díaz Ramírez; Marisol Peña Apú, Cindy Chavarría Soto, Eilyn Corella Alfaro, Milady Quintanilla Molina, Silvia Blanco Guillén, Keyren Blanco Zúñiga, Ana Laura Obregón Montiel, María del Rocío Núñez Hidalgo_x000a_Articulación: Lindsay Karina Castillo Ramírez_x000a_Apoyo en la gestión administrativa: Kathia Aguilar Pineda, Verny Alvarado Rugama_x000a_Gestión técnica y administrativa: Mélida Carballo Meza."/>
    <s v="Prestación territorial del servicio"/>
    <s v="PT"/>
    <s v="186 días 10 funcionarias_x000a_Funcionarias del PAM: María Mercedes Díaz Ramírez; Marisol Peña Apú, Cindy Chavarría Soto, Eilyn Corella Alfaro, Milady Quintanilla Molina, Silvia Blanco Guillén, Keyren Blanco Zúñiga, Ana Laura Obregón Montiel, María del Rocío Núñez Hidalgo_x000a_119 días Articulación: Lindsay Karina Castillo Ramírez_x000a_ 5 días Apoyo en la gestión administrativa: Kathia Aguilar Pineda y Verny Alvarado Rugama_x000a_ 10 días Gestión técnica y administrativa: Mélida Carballo Meza."/>
    <s v="no se requiere"/>
    <n v="0"/>
    <n v="0"/>
    <m/>
    <e v="#N/A"/>
    <x v="0"/>
    <m/>
    <n v="2021"/>
    <x v="0"/>
    <s v="Según valoración del Comité Director no se autorizan los recursos para esta contratacíon "/>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28"/>
    <s v="RG"/>
    <x v="0"/>
    <x v="0"/>
    <x v="3"/>
    <s v="Contribuir al desarrollo integral de las mujers en su diversidad a través de la capacitación, formación y asistencia técnica en distintas temáticas sociales, económicas, políticas o de organización"/>
    <s v="P_6"/>
    <x v="3"/>
    <x v="3"/>
    <x v="0"/>
    <s v="IDEM "/>
    <x v="435"/>
    <s v="CHOROTEGA"/>
    <s v="TODOS LOS CANTONES"/>
    <s v="G_13"/>
    <x v="9"/>
    <s v="IDEM"/>
    <s v="Inicia:_x000a_Enero "/>
    <s v="N/A"/>
    <s v="N/A"/>
    <s v="Termina:_x000a_Diciembre "/>
    <s v="R_P6"/>
    <s v="1_No se identifique cual es nuestra línea de difusión y divulgación en un marco de recursos escasos y una coyuntura determinada"/>
    <s v="5 Seguridad deficitaria en las infraestructuras donde se encuentran instaladas las Unidades operativas"/>
    <s v="A través del Plan Estrátegico de Tecnología de la Información se fortalezca y se amplie los recursos (celulares, internet, portalites, plataformas de comunicación, aplicaciones de comunicación) para atención, asesorías y capacitación vitual. "/>
    <s v="Migdalia Castro Quintanilla, Daniela Aiza Torres                                                        Apoyo en la gestión administrativa: Verny Alvarado Rugama, Kathia Aguilar Pineda.                                                    Gestión técnica y administrativa: Mélida Carballo Meza."/>
    <s v="Prestación territorial del servicio"/>
    <s v="PT"/>
    <s v="52 días por funcionaria: Migdalia Castro Quintanilla, Daniela Aiza Torres ,     20  días de apoyo en la gestión administrativa: Verny Alvarado Rugama, Kathia Aguilar Pineda.                                                                                                      20  días de Gestión técnica y administrativa: Mélida Carballo Meza."/>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28"/>
    <s v="RG"/>
    <x v="2"/>
    <x v="2"/>
    <x v="6"/>
    <s v="Transversalizar los enfoques de derechos humanos, interseccionalidad y género entre otros, que mejoren la calidad de los servicios que reciben las mujeres"/>
    <s v="P_8"/>
    <x v="17"/>
    <x v="17"/>
    <x v="63"/>
    <n v="0"/>
    <x v="436"/>
    <s v="CHOROTEGA"/>
    <s v="TODOS LOS CANTONES"/>
    <s v="G_26"/>
    <x v="46"/>
    <n v="16"/>
    <s v="Inicia:_x000a_Enero "/>
    <s v="N/A"/>
    <s v="N/A"/>
    <s v="Termina:_x000a_Diciembre "/>
    <s v="R_P8"/>
    <s v="_Limitada conducción estratégica y de procedimientos técnicos para uniformar y gestionar acciones en favor de la igualdad de género en el ámbito público y privado (AT)"/>
    <s v="5 Seguridad deficitaria en las infraestructuras donde se encuentran instaladas las Unidades operativas"/>
    <s v="A través del Plan Estrátegico de Tecnología de la Información se fortalezca y se amplie los recursos (celulares, internet, portalites, plataformas de comunicación, aplicaciones de comunicación) para atención, asesorías y capacitación vitual. "/>
    <s v="Migdalia Castro Quintanilla, Daniela Aiza Torres                                                        Apoyo en la gestión administrativa: Verny Alvarado Rugama, Kathia Aguilar Pineda.                                                    Gestión técnica y administrativa: Mélida Carballo Meza."/>
    <s v="Prestación territorial del servicio"/>
    <s v="PT"/>
    <s v="20 días por funcionaria: Migdalia Castro Quintanilla, Daniela Aiza Torres ,    5 días de apoyo en la gestión administrativa: Verny Alvarado Rugama, Kathia Aguilar Pineda.                                                                                                      5 días de Gestión técnica y administrativa: Mélida Carballo Meza."/>
    <s v="No se requiere"/>
    <n v="0"/>
    <n v="0"/>
    <m/>
    <e v="#N/A"/>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28"/>
    <s v="RG"/>
    <x v="0"/>
    <x v="0"/>
    <x v="0"/>
    <s v="Atender a las mujeres en su diversidad, desde las perspectivas social, legal, Psicológica y económica para la defensa de sus derechos así como de su integridad física, emocional, social y económica_x000a_"/>
    <s v="P_5"/>
    <x v="0"/>
    <x v="0"/>
    <x v="58"/>
    <n v="400"/>
    <x v="437"/>
    <s v="CHOROTEGA"/>
    <s v="TODOS LOS CANTONES"/>
    <s v="G_11"/>
    <x v="12"/>
    <n v="400"/>
    <s v="Inicia:_x000a_Enero "/>
    <s v="N/A"/>
    <s v="N/A"/>
    <s v="Termina:_x000a_Diciembre "/>
    <s v="R_P5"/>
    <s v="1_Afectación de la calidad en la atención en violencia debido al desgaste del personal por la alta demanda  y a condiciones no aptas de infraestructura."/>
    <s v="5 Seguridad deficitaria en las infraestructuras donde se encuentran instaladas las Unidades operativas"/>
    <s v="A través del Plan Estrátegico de Tecnología de la Información se fortalezca y se amplie los recursos (celulares, internet, portalites, plataformas de comunicación, aplicaciones de comunicación) para atención, asesorías y capacitación vitual. "/>
    <s v="Migdalia Castro Quintanilla, Helena Palacios Martínez, Rosa Acevedo Granados, Daniela Aiza Torres, María Mercedes Díaz Ramírez; Marisol Peña Apú, Cindy Chavarría Soto, Eilyn Corella Alfaro, Milady Quintanilla Molina, Silvia Blanco Guillén, Keyren Blanco Zúñiga, Ana Laura Obregón Montiel, María del Rocío Núñez Hidalgo_x000a_Lindsay Karina Castillo Ramírez_x000a_Apoyo en la gestión administrativa: Kathia Aguilar Pineda, Verny Alvarado Rugama_x000a_Gestión técnica y administrativa: Mélida Carballo Meza."/>
    <s v="Prestación territorial del servicio"/>
    <s v="PT"/>
    <s v="56 días Técnica Administrativa : Kathia Aguilar Pineda_x000a_36 días 15 funcionarias: Migdalia Castro Quintanilla, Helena Palacios Martínez, Rosa Acevedo Granados, Daniela Aiza Torres, María Mercedes Díaz Ramírez; Marisol Peña Apú, Cindy Chavarría Soto, Eilyn Corella Alfaro, Milady Quintanilla Molina, Silvia Blanco Guillén, Keyren Blanco Zúñiga, Ana Laura Obregón Montiel, María del Rocío Núñez Hidalgo_x000a_Lindsay Karina Castillo Ramírez, Mélida Carballo Meza_x000a_15 días Profesional Ejecutivo: Verny Alvarado Rugama."/>
    <s v="no se requiere"/>
    <n v="0"/>
    <n v="0"/>
    <m/>
    <e v="#N/A"/>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28"/>
    <s v="RG"/>
    <x v="0"/>
    <x v="0"/>
    <x v="0"/>
    <s v="Atender a las mujeres en su diversidad, desde las perspectivas social, legal, Psicológica y económica para la defensa de sus derechos así como de su integridad física, emocional, social y económica_x000a_"/>
    <s v="P_5"/>
    <x v="0"/>
    <x v="0"/>
    <x v="0"/>
    <s v="IDEM "/>
    <x v="438"/>
    <s v="CHOROTEGA"/>
    <s v="TODOS LOS CANTONES"/>
    <s v="G_11"/>
    <x v="53"/>
    <s v="IDEM"/>
    <s v="Inicia:_x000a_Enero "/>
    <s v="N/A"/>
    <s v="N/A"/>
    <s v="Termina:_x000a_Diciembre "/>
    <s v="R_P5"/>
    <s v="1_Afectación de la calidad en la atención en violencia debido al desgaste del personal por la alta demanda  y a condiciones no aptas de infraestructura."/>
    <s v="5 Seguridad deficitaria en las infraestructuras donde se encuentran instaladas las Unidades operativas"/>
    <s v="A través del Plan Estrátegico de Tecnología de la Información se fortalezca y se amplie los recursos (celulares, internet, portalites, plataformas de comunicación, aplicaciones de comunicación) para atención, asesorías y capacitación vitual. "/>
    <s v="María Pérez Baltodano. Zeidy Mata Mejía_x000d__x000a_Apoyo en la gestión administrativa: Kathia Aguilar Pineda; Verny Espinoza Rugama_x000d__x000a_Gestión técnica y administrativa: Mélida Carballo Meza"/>
    <s v="Prestación territorial del servicio"/>
    <s v="PT"/>
    <s v="50 días por cada persona: María Pérez Baltodano, Zeidy Mata Mejía._x000a_20  días apoyo de gestión administrativa: Kathia Aguilar Pineda, Verny Alvarado Rugama_x000a_20 días Técnica y administrativa Mélida Carballo Meza."/>
    <s v="Viáticos  dentro del país para personas funcionarias y pago de  personas usuarias"/>
    <n v="0"/>
    <n v="300000"/>
    <s v="10502"/>
    <s v="Viáticos dentro del país"/>
    <x v="0"/>
    <m/>
    <n v="2021"/>
    <x v="53"/>
    <m/>
    <s v="Para cubrir gastos de hospedaje, alimentación y otros gastos menores a personas funcionarias y personas ajenas de la institución, participantes de las actividades convocadas por el INAMU. "/>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28"/>
    <s v="RG"/>
    <x v="0"/>
    <x v="0"/>
    <x v="0"/>
    <s v="Atender a las mujeres en su diversidad, desde las perspectivas social, legal, Psicológica y económica para la defensa de sus derechos así como de su integridad física, emocional, social y económica_x000a_"/>
    <s v="P_5"/>
    <x v="0"/>
    <x v="0"/>
    <x v="0"/>
    <s v="IDEM "/>
    <x v="438"/>
    <s v="CHOROTEGA"/>
    <s v="TODOS LOS CANTONES"/>
    <s v="G_11"/>
    <x v="53"/>
    <s v="IDEM"/>
    <s v="Inicia:_x000a_Enero "/>
    <s v="N/A"/>
    <s v="N/A"/>
    <s v="Termina:_x000a_Diciembre "/>
    <s v="R_P5"/>
    <s v="1_Afectación de la calidad en la atención en violencia debido al desgaste del personal por la alta demanda  y a condiciones no aptas de infraestructura."/>
    <s v="5 Seguridad deficitaria en las infraestructuras donde se encuentran instaladas las Unidades operativas"/>
    <s v="A través del Plan Estrátegico de Tecnología de la Información se fortalezca y se amplie los recursos (celulares, internet, portalites, plataformas de comunicación, aplicaciones de comunicación) para atención, asesorías y capacitación vitual. "/>
    <s v="María Pérez Baltodano. Zeidy Mata Mejía_x000d__x000a_Apoyo en la gestión administrativa: Kathia Aguilar Pineda; Verny Espinoza Rugama_x000d__x000a_Gestión técnica y administrativa: Mélida Carballo Meza"/>
    <s v="Prestación territorial del servicio"/>
    <s v="PT"/>
    <s v="50 días por cada persona: María Pérez Baltodano, Zeidy Mata Mejía._x000a_20  días apoyo de gestión administrativa: Kathia Aguilar Pineda, Verny Alvarado Rugama_x000a_20 días Técnica y administrativa Mélida Carballo Meza."/>
    <s v="Transporte  dentro del país para personas funcionarias y personas usuarias"/>
    <n v="0"/>
    <n v="150000"/>
    <s v="10501"/>
    <s v="Transporte dentro del país"/>
    <x v="0"/>
    <m/>
    <n v="2021"/>
    <x v="19"/>
    <m/>
    <s v="Para cubrir los gastos de transporte dentro del país a las personas funcionarias en cumplimiento de sus deberes. Así como los gastos de transporte a las personas usuarias de los servicios del INAMU participantes en las distintas actividades organizadas por la institución."/>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6"/>
    <x v="7"/>
    <s v="pendiente"/>
    <x v="28"/>
    <s v="RG"/>
    <x v="0"/>
    <x v="0"/>
    <x v="3"/>
    <s v="Contribuir al desarrollo integral de las mujers en su diversidad a través de la capacitación, formación y asistencia técnica en distintas temáticas sociales, económicas, políticas o de organización"/>
    <s v="P_6"/>
    <x v="8"/>
    <x v="8"/>
    <x v="11"/>
    <n v="30"/>
    <x v="439"/>
    <s v="CHOROTEGA"/>
    <s v="TODOS LOS CANTONES"/>
    <s v="G_9"/>
    <x v="16"/>
    <n v="40"/>
    <s v="Inicia:_x000a_Enero "/>
    <s v="N/A"/>
    <s v="N/A"/>
    <s v="Termina:_x000a_Diciembre "/>
    <s v="R_P6"/>
    <s v="1_Necesidad de articulación en cualquier proceso de capacitación."/>
    <s v="5 Seguridad deficitaria en las infraestructuras donde se encuentran instaladas las Unidades operativas"/>
    <s v="A través del Plan Estrátegico de Tecnología de la Información se fortalezca y se amplie los recursos (celulares, internet, portalites, plataformas de comunicación, aplicaciones de comunicación) para atención, asesorías y capacitación vitual. "/>
    <s v="Rosa Acevedo Granados, Helena Palacios Martínez_x000a_Apoyo en la gestión administrativa: Kathia Aguilar Pineda, Verny Alvarado Rugama_x000a_Gestión técnica y administrativa: Mélida Carballo Meza"/>
    <s v="Prestación territorial del servicio"/>
    <s v="PT"/>
    <s v="35 días cada funcionaria Rosa Acevedo Granados, Helena Palacios Martínez_x000a_3 días de apoyo en la gestión administrativa: Kathia Aguilar Pineda, Verny Alvarado Rugama_x000a_5 días Gestión técnica y administrativa: Mélida Carballo Meza_x000a_"/>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6"/>
    <x v="7"/>
    <s v="pendiente"/>
    <x v="28"/>
    <s v="RG"/>
    <x v="2"/>
    <x v="2"/>
    <x v="7"/>
    <s v="Implementar las estrategias para la incidencia política, en el sector privado y sociedad civil, para la igualdad efectiva y la prevención de la violencia contra las mujeres"/>
    <s v="P_10"/>
    <x v="9"/>
    <x v="9"/>
    <x v="1"/>
    <n v="30"/>
    <x v="440"/>
    <s v="CHOROTEGA"/>
    <s v="TODOS LOS CANTONES"/>
    <s v="G_20"/>
    <x v="115"/>
    <n v="1"/>
    <s v="febrero- marzo"/>
    <s v="Abril-Junio"/>
    <s v="agosto "/>
    <s v="noviembre"/>
    <s v="R_P6"/>
    <s v="1_Necesidad de articulación en cualquier proceso de capacitación."/>
    <s v="5 Seguridad deficitaria en las infraestructuras donde se encuentran instaladas las Unidades operativas"/>
    <s v="A través del Plan Estrátegico de Tecnología de la Información se fortalezca y se amplie los recursos (celulares, internet, portalites, plataformas de comunicación, aplicaciones de comunicación) para atención, asesorías y capacitación vitual. "/>
    <s v="Rosa Acevedo Granados, Helena Palacios Martínez_x000a_Apoyo en la gestión administrativa: Kathia Aguilar Pineda, Verny Alvarado Rugama_x000a_Gestión técnica y administrativa: Mélida Carballo Meza"/>
    <s v="Prestación territorial del servicio"/>
    <s v="PT"/>
    <s v="35 días cada funcionaria Rosa Acevedo Granados, Helena Palacios Martínez_x000a_3 días de apoyo en la gestión administrativa: Kathia Aguilar Pineda, Verny Alvarado Rugama_x000a_5 días Gestión técnica y administrativa: Mélida Carballo Meza"/>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6"/>
    <x v="7"/>
    <s v="pendiente"/>
    <x v="28"/>
    <s v="RG"/>
    <x v="2"/>
    <x v="2"/>
    <x v="7"/>
    <s v="Implementar las estrategias para la incidencia política, en el sector privado y sociedad civil, para la igualdad efectiva y la prevención de la violencia contra las mujeres"/>
    <s v="P_10"/>
    <x v="9"/>
    <x v="9"/>
    <x v="10"/>
    <n v="0"/>
    <x v="441"/>
    <s v="CHOROTEGA"/>
    <s v="TODOS LOS CANTONES"/>
    <s v="G_20"/>
    <x v="17"/>
    <n v="2"/>
    <s v="N/A"/>
    <s v="N/A"/>
    <s v="Julio-Setiembre"/>
    <s v="N/A"/>
    <s v="R_P10"/>
    <s v="2_Resistencia político-técnica y barreras (desconocimiento, desarticulación) de las jerarquías instucionales que dificultan/limitan el  abordaje hacia el cierre de brechas de género. "/>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alites, plataformas de comunicación, aplicaciones de comunicación) para atención, asesorías y capacitación vitual. "/>
    <s v="Rosa Acevedo Granados, Migdalia Castro Quintanilla, Helena Palacios Martínez_x000d__x000a_Apoyo en la gestión administrativa: Kathia Aguilar Pineda, Verny Alvarado Rugama_x000d__x000a_Gestión técnica y administrativa: Mélida Carballo Meza"/>
    <s v="Prestación territorial del servicio"/>
    <s v="PT"/>
    <s v="26 días cada funcionaria Rosa Acevedo Granados, Helena Palacios Martínez, Helena Palacios Martínez_x000a_3 días de apoyo en la gestión administrativa: Kathia Aguilar Pineda, Verny Alvarado Rugama_x000a_5 días Gestión técnica y administrativa: Mélida Carballo Meza_x000a_"/>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7"/>
    <x v="8"/>
    <s v="316_x000a_(en cuatro años)"/>
    <x v="28"/>
    <s v="RG"/>
    <x v="2"/>
    <x v="2"/>
    <x v="7"/>
    <s v="Implementar las estrategias para la incidencia política, en el sector privado y sociedad civil, para la igualdad efectiva y la prevención de la violencia contra las mujeres"/>
    <s v="P_10"/>
    <x v="9"/>
    <x v="9"/>
    <x v="0"/>
    <n v="1"/>
    <x v="442"/>
    <s v="CHOROTEGA"/>
    <s v="TODOS LOS CANTONES"/>
    <s v="G_20"/>
    <x v="17"/>
    <n v="2"/>
    <s v="Inicia:_x000a_Enero "/>
    <s v="N/A"/>
    <s v="N/A"/>
    <s v="Termina:_x000a_Diciembre "/>
    <s v="R_P10"/>
    <s v="2_Resistencia político-técnica y barreras (desconocimiento, desarticulación) de las jerarquías instucionales que dificultan/limitan el  abordaje hacia el cierre de brechas de género. "/>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alites, plataformas de comunicación, aplicaciones de comunicación) para atención, asesorías y capacitación vitual. "/>
    <s v="Rosa Acevedo Granados, Helena Palacios Martínez_x000a_Apoyo en la gestión administrativa: Kathia Aguilar Pineda, Verny Alvarado Rugama_x000a_Gestión técnica y administrativa: Mélida Carballo Meza"/>
    <s v="Prestación territorial del servicio"/>
    <s v="PT"/>
    <s v=" 35 días cada funcionaria Rosa Acevedo Granados, Helena Palacios Martínez_x000a_3 días de apoyo en la gestión administrativa: Kathia Aguilar Pineda, Verny Alvarado Rugama_x000a_5 días Gestión técnica y administrativa: Mélida Carballo Meza"/>
    <s v="no se requiere"/>
    <n v="0"/>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28"/>
    <s v="RG"/>
    <x v="1"/>
    <x v="1"/>
    <x v="5"/>
    <s v="Generar conocimiento especializado en género y derechos humanos como un servicio que contribuya con los procesos que buscan la conformación de una sociedad más justa e igualitaria"/>
    <s v="P_7"/>
    <x v="5"/>
    <x v="5"/>
    <x v="64"/>
    <n v="1000"/>
    <x v="443"/>
    <s v="CHOROTEGA"/>
    <s v="TODOS LOS CANTONES"/>
    <s v="G_7"/>
    <x v="11"/>
    <n v="1000"/>
    <s v="Marzo"/>
    <s v="mayo"/>
    <s v="junio "/>
    <s v="Noviembre"/>
    <s v="R_P7"/>
    <s v="2_Limitación de recursos de personal y materiales para la realización de actividades de producción y difusión del conocimiento especializado"/>
    <s v="5 Seguridad deficitaria en las infraestructuras donde se encuentran instaladas las Unidades operativas"/>
    <s v="A través del Plan Estrátegico de Tecnología de la Información se fortalezca y se amplie los recursos (celulares, internet, portalites, plataformas de comunicación, aplicaciones de comunicación) para atención, asesorías y capacitación vitual. "/>
    <s v="Migdalia Castro Quintanilla, Helena Palacios Martínez, Rosa Acevedo Granados, Daniela Aiza Torres, Lindsay Karina Castillo Ramírez, Zeidy Mata Mejía, María Pérez Baltodano_x000a_Apoyo en la gestión administrativa: Verny Alvarado Rugama, Kathia Aguilar Pineda.                                                    Gestión técnica y administrativa: Mélida Carballo Meza."/>
    <s v="Prestación territorial del servicio"/>
    <s v="PT"/>
    <s v="5 días por persona : Migdalia Castro Quintanilla, Helena Palacios Martínez, Rosa Acevedo Granados, Daniela Aiza Torres, Lindsay Karina Castillo Ramírez, Zeidy Mata Mejía, María Pérez Baltodano_x000a_Apoyo en la gestión administrativa: Verny Alvarado Rugama, Kathia Aguilar Pineda.                                                                                                                                                            Gestión técnica y administrativa: Mélida Carballo Meza."/>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28"/>
    <s v="RG"/>
    <x v="0"/>
    <x v="0"/>
    <x v="4"/>
    <s v="Dirigir técnica e ideológicamente el que hacer de los departamentos ejecutores del programa 2"/>
    <s v="P_11"/>
    <x v="4"/>
    <x v="4"/>
    <x v="40"/>
    <s v="idem "/>
    <x v="444"/>
    <s v="CHOROTEGA"/>
    <s v="TODOS LOS CANTONES"/>
    <s v="G_25"/>
    <x v="19"/>
    <n v="4"/>
    <s v="Inicia:_x000a_Enero "/>
    <s v="N/A"/>
    <s v="N/A"/>
    <s v="Termina:_x000a_Diciembre "/>
    <e v="#N/A"/>
    <s v="4_Necesidad de  seguimiento dirigido a resultados del  Plan Institucional Estratégico"/>
    <s v="5 Seguridad deficitaria en las infraestructuras donde se encuentran instaladas las Unidades operativas"/>
    <s v="A través del Plan Estrátegico de Tecnología de la Información se fortalezca y se amplie los recursos (celulares, internet, portalites, plataformas de comunicación, aplicaciones de comunicación) para atención, asesorías y capacitación vitual. "/>
    <s v="Migdalia Castro Quintanilla, Helena Palacios Martínez, Rosa Acevedo Granados, Daniela Aiza Torres, María Mercedes Díaz Ramírez; Marisol Peña Apú, Cindy Chavarría Soto, Eilyn Corella Alfaro, Milady Quintanilla Molina, Silvia Blanco Guillén, Keyren Blanco Zúñiga, Ana Laura Obregón Montiel, María del Rocío Núñez Hidalgo, María Pérez Baltodano, Zeidy Mata Mejía_x000d__x000a_Lindsay Karina Castillo Ramírez_x000d__x000a_Apoyo en la gestión administrativa: Kathia Aguilar Pineda, Verny Alvarado Rugama_x000d__x000a_Gestión técnica y administrativa: Mélida Carballo Meza."/>
    <s v="Prestación territorial del servicio"/>
    <s v="PT"/>
    <s v=" 10 dias para cada una de las funcionarias, Migdalia Castro Quintanilla, Helena Palacios Martínez, Rosa Acevedo Granados, Daniela Aiza Torres, María Mercedes Díaz Ramírez; Marisol Peña Apú, Cindy Chavarría Soto, Eilyn Corella Alfaro, Milady Quintanilla Molina, Silvia Blanco Guillén, Keyren Blanco Zúñiga, Ana Laura Obregón Montiel, María del Rocío Núñez Hidalgo, María Pérez Baltodano, Zeidy Mata Mejía_x000a_Lindsay Karina Castillo Ramírez_x000a_Apoyo en la gestión administrativa: Kathia Aguilar Pineda, Verny Alvarado Rugama_x000a_Gestión técnica y administrativa: Mélida Carballo Meza."/>
    <s v="Transporte  dentro del país para personas funcionarias "/>
    <n v="0"/>
    <n v="300000"/>
    <s v="10501"/>
    <s v="Transporte dentro del país"/>
    <x v="0"/>
    <m/>
    <n v="2021"/>
    <x v="53"/>
    <m/>
    <s v="Para cubrir los gastos de transporte dentro del país a las personas funcionarias en cumplimiento de sus deberes. Así como los gastos de transporte a las personas usuarias de los servicios del INAMU participantes en las distintas actividades organizadas por la institución."/>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28"/>
    <s v="RG"/>
    <x v="0"/>
    <x v="0"/>
    <x v="4"/>
    <s v="Dirigir técnica e ideológicamente el que hacer de los departamentos ejecutores del programa 2"/>
    <s v="P_11"/>
    <x v="4"/>
    <x v="4"/>
    <x v="40"/>
    <s v="idem "/>
    <x v="445"/>
    <s v="CHOROTEGA"/>
    <s v="TODOS LOS CANTONES"/>
    <s v="G_25"/>
    <x v="19"/>
    <s v="IDEM"/>
    <s v="Inicia:_x000a_Enero "/>
    <s v="N/A"/>
    <s v="N/A"/>
    <s v="Termina:_x000a_Diciembre "/>
    <e v="#N/A"/>
    <s v="4_Necesidad de  seguimiento dirigido a resultados del  Plan Institucional Estratégico"/>
    <s v="5 Seguridad deficitaria en las infraestructuras donde se encuentran instaladas las Unidades operativas"/>
    <s v="A través del Plan Estrátegico de Tecnología de la Información se fortalezca y se amplie los recursos (celulares, internet, portalites, plataformas de comunicación, aplicaciones de comunicación) para atención, asesorías y capacitación vitual. "/>
    <s v="Migdalia Castro Quintanilla, Helena Palacios Martínez, Rosa Acevedo Granados, Daniela Aiza Torres, María Mercedes Díaz Ramírez; Marisol Peña Apú, Cindy Chavarría Soto, Eilyn Corella Alfaro, Milady Quintanilla Molina, Silvia Blanco Guillén, Keyren Blanco Zúñiga, Ana Laura Obregón Montiel, María del Rocío Núñez Hidalgo, María Pérez Baltodano, Zeidy Mata Mejía_x000a_Lindsay Karina Castillo Ramírez_x000a_Apoyo en la gestión administrativa: Kathia Aguilar Pineda, Verny Alvarado Rugama_x000a_Gestión técnica y administrativa: Mélida Carballo Meza."/>
    <s v="Prestación territorial del servicio"/>
    <s v="PT"/>
    <s v="15 dias para cada una de las funcionarias ; Migdalia Castro Quintanilla, Helena Palacios Martínez, Rosa Acevedo Granados, Daniela Aiza Torres, María Mercedes Díaz Ramírez; Marisol Peña Apú, Cindy Chavarría Soto, Eilyn Corella Alfaro, Milady Quintanilla Molina, Silvia Blanco Guillén, Keyren Blanco Zúñiga, Ana Laura Obregón Montiel, María del Rocío Núñez Hidalgo, María Pérez Baltodano, Zeidy Mata Mejía_x000a_Lindsay Karina Castillo Ramírez_x000a_Apoyo en la gestión administrativa: Kathia Aguilar Pineda, Verny Alvarado Rugama_x000a_Gestión técnica y administrativa: Mélida Carballo Meza."/>
    <s v="Viáticos  dentro del país para personas funcionarias "/>
    <n v="0"/>
    <n v="600000"/>
    <s v="10502"/>
    <s v="Viáticos dentro del país"/>
    <x v="0"/>
    <m/>
    <n v="2021"/>
    <x v="34"/>
    <m/>
    <s v="Para cubrir gastos de hospedaje, alimentación y otros gastos menores a personas funcionarias y personas ajenas de la institución, participantes de las actividades convocadas por el INAMU.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28"/>
    <s v="RG"/>
    <x v="2"/>
    <x v="2"/>
    <x v="8"/>
    <s v="Dirigir técnica e ideológicamente el que hacer de los departamentos ejecutores del programa 3"/>
    <s v="P_12"/>
    <x v="10"/>
    <x v="10"/>
    <x v="0"/>
    <s v="IDEM"/>
    <x v="446"/>
    <s v="CENTRAL"/>
    <s v="TODOS LOS CANTONES"/>
    <s v="G_24"/>
    <x v="19"/>
    <n v="4"/>
    <s v="Inicia:_x000a_Enero "/>
    <s v="N/A"/>
    <s v="N/A"/>
    <s v="Termina:_x000a_Diciembre "/>
    <e v="#N/A"/>
    <s v="4_Necesidad de  seguimiento dirigido a resultados del  Plan Institucional Estratégico"/>
    <s v="5 Seguridad deficitaria en las infraestructuras donde se encuentran instaladas las Unidades operativas"/>
    <s v="A través del Plan Estrátegico de Tecnología de la Información se fortalezca y se amplie los recursos (celulares, internet, portalites, plataformas de comunicación, aplicaciones de comunicación) para atención, asesorías y capacitación vitual. "/>
    <s v="Verny Alvarado Rugama, Kathia Aguilar Pineda, Mélida Carballo Meza"/>
    <s v="Prestación territorial del servicio"/>
    <s v="PT"/>
    <s v="45  Verny Alvarado Rugama_x000a_24 días Kathia Aguilar Pineda_x000a_26 días Mélida Carballo Meza_x000a_"/>
    <s v="No se requiere"/>
    <n v="0"/>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3"/>
    <x v="3"/>
    <s v="_Que no se implemente la redefinición de los procesos_x000a__Que los procesos redifinidos no contribuyan de forma efectiva al cumplimiento de los fines institucionales"/>
    <x v="2"/>
    <x v="2"/>
    <s v="pendiente"/>
    <x v="28"/>
    <s v="RG"/>
    <x v="1"/>
    <x v="1"/>
    <x v="1"/>
    <s v="Dar soporte presupuestario, contable y de gestión operaciones de flujos monetarios para el logro de objetivos y metas institucionales"/>
    <s v="P_4"/>
    <x v="1"/>
    <x v="1"/>
    <x v="0"/>
    <m/>
    <x v="428"/>
    <s v="CHOROTEGA"/>
    <s v="LIBERIA"/>
    <s v="G_22"/>
    <x v="2"/>
    <n v="100"/>
    <d v="2021-01-01T00:00:00"/>
    <m/>
    <m/>
    <d v="2021-12-01T00:00:00"/>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s v="Kathia Vanessa Aguilar Pineda_x000a_Mélida Carballo Meza_x000a_"/>
    <s v="Prestación territorial del servicio"/>
    <s v="PT"/>
    <s v="Kathia Vanessa Aguilar Pineda  100 días_x000a_Mélida Carballo Meza  20 días"/>
    <s v="No se requiere"/>
    <m/>
    <n v="0"/>
    <m/>
    <e v="#N/A"/>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29"/>
    <s v="RN"/>
    <x v="0"/>
    <x v="0"/>
    <x v="0"/>
    <s v="Atender a las mujeres en su diversidad, desde las perspectivas social, legal, Psicológica y económica para la defensa de sus derechos así como de su integridad física, emocional, social y económica_x000a_"/>
    <s v="P_5"/>
    <x v="0"/>
    <x v="0"/>
    <x v="65"/>
    <n v="250"/>
    <x v="447"/>
    <s v="HUETAR_NORTE"/>
    <s v="TODOS LOS CANTONES"/>
    <s v="G_11"/>
    <x v="5"/>
    <n v="250"/>
    <s v="Inica:_x000a_Enero "/>
    <s v="N/A"/>
    <s v="N/A"/>
    <s v="Finaliza:_x000a_Diciembre "/>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Modificación de fechas"/>
    <s v="Andrea Araya Chaves_x000a_Magaly Rojas Fernández"/>
    <s v="Prestación territorial del servicio"/>
    <s v="PT"/>
    <s v="120 dias para dos funcionarias"/>
    <s v="Viáticos psicologa-abogada y pago personas usuarias"/>
    <n v="0"/>
    <n v="492000"/>
    <s v="10502"/>
    <s v="Viáticos dentro del país"/>
    <x v="0"/>
    <m/>
    <n v="2021"/>
    <x v="97"/>
    <m/>
    <s v="Para cubrir gastos de hospedaje, alimentación y otros gastos menores a personas funcionarias y personas ajenas de la institución, participantes de las actividades convocadas por el INAMU.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29"/>
    <s v="RN"/>
    <x v="2"/>
    <x v="2"/>
    <x v="6"/>
    <s v="Transversalizar los enfoques de derechos humanos, interseccionalidad y género entre otros, que mejoren la calidad de los servicios que reciben las mujeres"/>
    <s v="P_8"/>
    <x v="6"/>
    <x v="6"/>
    <x v="66"/>
    <n v="39"/>
    <x v="448"/>
    <s v="HUETAR_NORTE"/>
    <s v="TODOS LOS CANTONES"/>
    <s v="G_14"/>
    <x v="71"/>
    <n v="39"/>
    <s v="Inicia:_x000a_Enero "/>
    <s v="N/A"/>
    <s v="N/A"/>
    <s v="Finaliza:_x000a_Diciembre "/>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Modificación de fechas"/>
    <s v="Breylin Sanchez Solís_x000a_Esmeralda Fonseca Rincón_x000a_Eva Nuñez Torres_x000a_Maria Fernanda Barrientos Valerio_x000a_Maritza Alfaro Varela_x000a_Paola Rodríguez Rodríguez_x000a_Raysa Reyes Valladares_x000a_Silvia Carranza Rodríguez_x000a_Verónica Vargas Rodríguez_x000a_Yuliana Madrigal FallasTania Barrantes Estrada_x000a_Elena Valenciano Marín_x000a_Libia Porras Murillo_x000a_Viviana Arguello Carvajal_x000a_Magaly Rojas Fernandez_x000a_Andrea Araya Chaves_x000a_Apoyo Administrativo: Karolan Sánchez Chaves  y Roy Lopez Rojas"/>
    <s v="Prestación territorial del servicio"/>
    <s v="PT"/>
    <s v="12 dias por persona"/>
    <s v="No se requiere"/>
    <n v="0"/>
    <n v="0"/>
    <m/>
    <e v="#N/A"/>
    <x v="0"/>
    <m/>
    <n v="2021"/>
    <x v="0"/>
    <m/>
    <m/>
  </r>
  <r>
    <s v="Programa de Economía Social Solidaria (ESS)"/>
    <s v="Fortalecer las organizaciones de la Economía Social Solidaria mediante capacitación, asistencia técnica y financiamiento para mejorar su productividad según el modelo asociativo inclusivo con enfoque de derechos humanos."/>
    <x v="3"/>
    <s v=" 2017: No disponible"/>
    <x v="3"/>
    <s v="INAMU: 1.160 FODESAF – Programa Autonomía Económica de las Mujeres código de programa T-03"/>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29"/>
    <s v="RN"/>
    <x v="2"/>
    <x v="2"/>
    <x v="6"/>
    <s v="Transversalizar los enfoques de derechos humanos, interseccionalidad y género entre otros, que mejoren la calidad de los servicios que reciben las mujeres"/>
    <s v="P_8"/>
    <x v="7"/>
    <x v="7"/>
    <x v="8"/>
    <n v="50"/>
    <x v="449"/>
    <s v="HUETAR_NORTE"/>
    <s v="TODOS LOS CANTONES"/>
    <s v="G_15"/>
    <x v="14"/>
    <n v="60"/>
    <s v="Inicia:_x000a_Enero "/>
    <s v="N/A"/>
    <s v="N/A"/>
    <s v="Finaliza:_x000a_Diciembre "/>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Modificación de fechas"/>
    <s v="Tania Barrantes Estrada_x000a_Elena Valenciano Marín_x000a_Libia Porras Murillo_x000a_Viviana Arguello Carvajal_x000a_Magaly Rojas Fernandez_x000a_Andrea Araya Chaves_x000a_Apoyo Administrativo: Karolan Sánchez Chaves  y Roy Lopez Rojas"/>
    <s v="Prestación territorial del servicio"/>
    <s v="PT"/>
    <s v="20 dias por persona"/>
    <s v="No requiere "/>
    <n v="0"/>
    <n v="0"/>
    <m/>
    <e v="#N/A"/>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29"/>
    <s v="RN"/>
    <x v="0"/>
    <x v="0"/>
    <x v="0"/>
    <s v="Atender a las mujeres en su diversidad, desde las perspectivas social, legal, Psicológica y económica para la defensa de sus derechos así como de su integridad física, emocional, social y económica_x000a_"/>
    <s v="P_5"/>
    <x v="0"/>
    <x v="0"/>
    <x v="0"/>
    <s v="Idem"/>
    <x v="430"/>
    <s v="HUETAR_NORTE"/>
    <s v="TODOS LOS CANTONES"/>
    <s v="G_11"/>
    <x v="5"/>
    <s v="Idem"/>
    <s v="Idem"/>
    <s v="Idem"/>
    <s v="Idem"/>
    <s v="Idem"/>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Modificación de fechas"/>
    <s v="Idem"/>
    <s v="Prestación territorial del servicio"/>
    <s v="PT"/>
    <s v="idem"/>
    <s v="Transportepara pago de  personas usuarias"/>
    <n v="0"/>
    <n v="60000"/>
    <s v="10501"/>
    <s v="Transporte dentro del país"/>
    <x v="0"/>
    <m/>
    <n v="2021"/>
    <x v="42"/>
    <m/>
    <s v="Para cubrir los gastos de transporte dentro del país a las personas funcionarias en cumplimiento de sus deberes. Así como los gastos de transporte a las personas usuarias de los servicios del INAMU participantes en las distintas actividades organizadas por la institución."/>
  </r>
  <r>
    <s v="Articulación de programas sociales selectivos para la atención básica y/o integral de los hogares en situación de pobreza en el marco del ODS 1"/>
    <s v="Satisfacer las necesidades básicas de los hogares en situación de pobreza mediante la ejecución de programas sociales para superar la línea de pobreza3 con énfasis en jefatura femenina, en condición de violencia doméstica , personas con discapacidad, pueblos indígenas y edad."/>
    <x v="5"/>
    <s v="2017: 10880 "/>
    <x v="1"/>
    <s v="2019-2022: 1.200_x000a_INAMU – FODESAF –_x000a_Programa Avanzamos_x000a_Mujeres Código de programa T-05"/>
    <s v="INAMU: Dirección Estratégica"/>
    <x v="4"/>
    <x v="4"/>
    <s v="_No se cuente con el apoyo político o que exista incompatibilidad ideológica, en la toma de decisiones para el avance de la igualdad de derechos entre mujeres y hombres "/>
    <x v="12"/>
    <x v="12"/>
    <s v="10445 en el 2019"/>
    <x v="29"/>
    <s v="RN"/>
    <x v="0"/>
    <x v="0"/>
    <x v="3"/>
    <s v="Contribuir al desarrollo integral de las mujers en su diversidad a través de la capacitación, formación y asistencia técnica en distintas temáticas sociales, económicas, políticas o de organización"/>
    <s v="P_6"/>
    <x v="25"/>
    <x v="25"/>
    <x v="67"/>
    <n v="1620"/>
    <x v="450"/>
    <s v="HUETAR_NORTE"/>
    <s v="TODOS LOS CANTONES"/>
    <s v="G_10"/>
    <x v="114"/>
    <n v="1620"/>
    <s v="Inicia:_x000a_Febrero "/>
    <s v="N/A"/>
    <s v="N/A"/>
    <s v="Finaliza:_x000a_Diciembre "/>
    <s v="R_P6"/>
    <s v="2_Limitación de recursos de personal y materiales para la realización de actividades de producción y difusión del conocimiento especializado"/>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Modificación de fechas"/>
    <s v="Breylin Sanchez Solís_x000a_Esmeralda Fonseca Rincón_x000a_Eva Nuñez Torres_x000a_Maria Fernanda Barrientos Valerio_x000a_Maritza Alfaro Varela_x000a_Paola Rodríguez Rodríguez_x000a_Raysa Reyes Valladares_x000a_Silvia Carranza Rodríguez_x000a_Verónica Vargas Rodríguez_x000a_Yuliana Madrigal Fallas_x000a_Apoyo Administrativo: Karolan Sánchez Chaves  y Roy Lopez Rojas"/>
    <s v="Prestación territorial del servicio"/>
    <s v="PT"/>
    <s v="200 dias"/>
    <s v="Viáticos para atención de asuntos emergentes realacionados a los procesos PAM  9 facilitadoras y 1 enlace"/>
    <n v="0"/>
    <n v="1400000"/>
    <s v="10502"/>
    <s v="Viáticos dentro del país"/>
    <x v="0"/>
    <m/>
    <n v="2021"/>
    <x v="74"/>
    <s v="Según revision realizada por la DAF, se realiza recorte al presupuesto solicitado por el departamento"/>
    <s v="Para cubrir gastos de hospedaje, alimentación y otros gastos menores a personas funcionarias y personas ajenas de la institución, participantes de las actividades convocadas por el INAMU. "/>
  </r>
  <r>
    <s v="Articulación de programas sociales selectivos para la atención básica y/o integral de los hogares en situación de pobreza en el marco del ODS 1"/>
    <s v="Satisfacer las necesidades básicas de los hogares en situación de pobreza mediante la ejecución de programas sociales para superar la línea de pobreza3 con énfasis en jefatura femenina, en condición de violencia doméstica , personas con discapacidad, pueblos indígenas y edad."/>
    <x v="5"/>
    <s v="2017: 10880 "/>
    <x v="1"/>
    <s v="2019-2022: 1.200_x000a_INAMU – FODESAF –_x000a_Programa Avanzamos_x000a_Mujeres Código de programa T-05"/>
    <s v="INAMU: Dirección Estratégica"/>
    <x v="4"/>
    <x v="4"/>
    <s v="_No se cuente con el apoyo político o que exista incompatibilidad ideológica, en la toma de decisiones para el avance de la igualdad de derechos entre mujeres y hombres "/>
    <x v="12"/>
    <x v="12"/>
    <s v="10445 en el 2019"/>
    <x v="29"/>
    <s v="RN"/>
    <x v="0"/>
    <x v="0"/>
    <x v="3"/>
    <s v="Contribuir al desarrollo integral de las mujers en su diversidad a través de la capacitación, formación y asistencia técnica en distintas temáticas sociales, económicas, políticas o de organización"/>
    <s v="P_6"/>
    <x v="25"/>
    <x v="25"/>
    <x v="0"/>
    <s v="Idem"/>
    <x v="451"/>
    <s v="HUETAR_NORTE"/>
    <s v="TODOS LOS CANTONES"/>
    <s v="G_10"/>
    <x v="114"/>
    <s v="Idem"/>
    <s v="Idem"/>
    <s v="N/A"/>
    <s v="N/A"/>
    <s v="Idem"/>
    <s v="R_P6"/>
    <s v="2_Limitación de recursos de personal y materiales para la realización de actividades de producción y difusión del conocimiento especializado"/>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Idem"/>
    <s v="Prestación territorial del servicio"/>
    <s v="PT"/>
    <s v="Idem"/>
    <s v="Transporte para atención de asuntos emergentes realacionados a los procesos PAM  9 facilitadoras y 1 enlace"/>
    <n v="0"/>
    <n v="269500"/>
    <s v="10501"/>
    <s v="Transporte dentro del país"/>
    <x v="0"/>
    <m/>
    <n v="2021"/>
    <x v="98"/>
    <s v="Viaticos se suman a la partida presupuestaria del DSGT"/>
    <s v="Para cubrir los gastos de transporte dentro del país a las personas funcionarias en cumplimiento de sus deberes. Así como los gastos de transporte a las personas usuarias de los servicios del INAMU participantes en las distintas actividades organizadas por la institución."/>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29"/>
    <s v="RN"/>
    <x v="0"/>
    <x v="0"/>
    <x v="3"/>
    <s v="Contribuir al desarrollo integral de las mujers en su diversidad a través de la capacitación, formación y asistencia técnica en distintas temáticas sociales, económicas, políticas o de organización"/>
    <s v="P_6"/>
    <x v="3"/>
    <x v="3"/>
    <x v="23"/>
    <n v="100"/>
    <x v="452"/>
    <s v="HUETAR_NORTE"/>
    <s v="TODOS LOS CANTONES"/>
    <s v="G_13"/>
    <x v="9"/>
    <n v="100"/>
    <s v="N/A"/>
    <s v="Abril-mayo-junio"/>
    <s v="N/A"/>
    <s v="N/A"/>
    <s v="R_P6"/>
    <s v="1_Necesidad de articulación en cualquier proceso de capacitación."/>
    <s v="4 Cortes eléctricos o fallas informáticas que interrumpan la generación, captura, procesamiento y transmición de la comunicación e información"/>
    <s v="Modificación de fechas"/>
    <s v="Elena Valenciano Marín_x000a_Libia Porras Murillo_x000a_Apoyo Administrativo: Karolan Sánchez Chaves  y Roy Lopez Rojas"/>
    <s v="Prestación territorial del servicio"/>
    <s v="PT"/>
    <s v="40 dias por persona"/>
    <s v="Viáticos para personas funcionarias"/>
    <n v="0"/>
    <n v="140000"/>
    <s v="10502"/>
    <s v="Viáticos dentro del país"/>
    <x v="0"/>
    <m/>
    <n v="2021"/>
    <x v="99"/>
    <m/>
    <s v="Para cubrir gastos de hospedaje, alimentación y otros gastos menores a personas funcionarias y personas ajenas de la institución, participantes de las actividades convocadas por el INAMU.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29"/>
    <s v="RN"/>
    <x v="0"/>
    <x v="0"/>
    <x v="3"/>
    <s v="Contribuir al desarrollo integral de las mujers en su diversidad a través de la capacitación, formación y asistencia técnica en distintas temáticas sociales, económicas, políticas o de organización"/>
    <s v="P_6"/>
    <x v="3"/>
    <x v="3"/>
    <x v="0"/>
    <s v="Idem"/>
    <x v="453"/>
    <s v="HUETAR_NORTE"/>
    <s v="TODOS LOS CANTONES"/>
    <s v="G_13"/>
    <x v="9"/>
    <s v="Idem"/>
    <s v="N/A"/>
    <s v="Idem"/>
    <s v="N/A"/>
    <s v="N/A"/>
    <s v="R_P6"/>
    <s v="1_Necesidad de articulación en cualquier proceso de capacitación."/>
    <s v="4 Cortes eléctricos o fallas informáticas que interrumpan la generación, captura, procesamiento y transmición de la comunicación e información"/>
    <s v="Idem"/>
    <s v="Idem"/>
    <s v="Prestación territorial del servicio"/>
    <s v="PT"/>
    <s v="idem"/>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29"/>
    <s v="RN"/>
    <x v="0"/>
    <x v="0"/>
    <x v="3"/>
    <s v="Contribuir al desarrollo integral de las mujers en su diversidad a través de la capacitación, formación y asistencia técnica en distintas temáticas sociales, económicas, políticas o de organización"/>
    <s v="P_6"/>
    <x v="3"/>
    <x v="3"/>
    <x v="0"/>
    <s v="Idem"/>
    <x v="454"/>
    <s v="HUETAR_NORTE"/>
    <s v="TODOS LOS CANTONES"/>
    <s v="G_13"/>
    <x v="57"/>
    <s v="Idem"/>
    <s v="Inicia:_x000a_Enero "/>
    <s v="N/A"/>
    <s v="N/A"/>
    <s v="N/A"/>
    <s v="R_P6"/>
    <s v="2_Limitación de recursos de personal y materiales para la realización de actividades de producción y difusión del conocimiento especializado"/>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Modificación de fechas"/>
    <s v="Elena Valenciano Marín_x000a_Libia Porras Murillo_x000a_Apoyo Administrativo: Karolan Sánchez Chaves  y Roy Lopez Rojas"/>
    <s v="Prestación territorial del servicio"/>
    <s v="PT"/>
    <s v="30 dias para dos funcionarias"/>
    <s v="Viáticos visitas de verificación y seguimiento FOMUJERES"/>
    <n v="0"/>
    <n v="420000"/>
    <s v="10502"/>
    <s v="Viáticos dentro del país"/>
    <x v="0"/>
    <m/>
    <n v="2021"/>
    <x v="100"/>
    <m/>
    <s v="Para cubrir gastos de hospedaje, alimentación y otros gastos menores a personas funcionarias y personas ajenas de la institución, participantes de las actividades convocadas por el INAMU.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13"/>
    <x v="13"/>
    <s v="FOMUJRES 2018"/>
    <x v="29"/>
    <s v="RN"/>
    <x v="2"/>
    <x v="2"/>
    <x v="6"/>
    <s v="Transversalizar los enfoques de derechos humanos, interseccionalidad y género entre otros, que mejoren la calidad de los servicios que reciben las mujeres"/>
    <s v="P_8"/>
    <x v="17"/>
    <x v="17"/>
    <x v="1"/>
    <n v="1"/>
    <x v="455"/>
    <s v="HUETAR_NORTE"/>
    <s v="TODOS LOS CANTONES"/>
    <s v="G_26"/>
    <x v="46"/>
    <n v="1"/>
    <s v="Inicia:_x000a_Enero "/>
    <s v="N/A"/>
    <s v="N/A"/>
    <s v="Termina: _x000a_Diciembre "/>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Modificación de fechas"/>
    <s v="Elena Valenciano Marín_x000a_Libia Porras Murillo_x000a_"/>
    <s v="Prestación territorial del servicio"/>
    <s v="PT"/>
    <s v="25 dias para dos personas"/>
    <s v="No se requiere"/>
    <n v="0"/>
    <n v="0"/>
    <m/>
    <e v="#N/A"/>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29"/>
    <s v="RN"/>
    <x v="0"/>
    <x v="0"/>
    <x v="0"/>
    <s v="Atender a las mujeres en su diversidad, desde las perspectivas social, legal, Psicológica y económica para la defensa de sus derechos así como de su integridad física, emocional, social y económica_x000a_"/>
    <s v="P_5"/>
    <x v="0"/>
    <x v="0"/>
    <x v="68"/>
    <n v="1000"/>
    <x v="456"/>
    <s v="HUETAR_NORTE"/>
    <s v="TODOS LOS CANTONES"/>
    <s v="G_11"/>
    <x v="12"/>
    <n v="1200"/>
    <s v="Inicia:_x000a_Enero "/>
    <s v="N/A"/>
    <s v="N/A"/>
    <s v="Finaliza:_x000a_Diciembre "/>
    <s v="R_P5"/>
    <s v="1_Afectación de la calidad en la atención en violencia debido al desgaste del personal por la alta demanda  y a condiciones no aptas de infraestructura."/>
    <s v="4 Cortes eléctricos o fallas informáticas que interrumpan la generación, captura, procesamiento y transmición de la comunicación e información"/>
    <s v="Registro manual de atenciones"/>
    <s v="Karolayn Sanchez Solis"/>
    <s v="Prestación territorial del servicio"/>
    <s v="PT"/>
    <s v="235 dias"/>
    <s v="no se requiere"/>
    <n v="0"/>
    <n v="0"/>
    <m/>
    <e v="#N/A"/>
    <x v="0"/>
    <m/>
    <n v="2021"/>
    <x v="0"/>
    <s v="Viaticos se suman a la partida presupuestaria del DSGT"/>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29"/>
    <s v="RN"/>
    <x v="0"/>
    <x v="0"/>
    <x v="0"/>
    <s v="Atender a las mujeres en su diversidad, desde las perspectivas social, legal, Psicológica y económica para la defensa de sus derechos así como de su integridad física, emocional, social y económica_x000a_"/>
    <s v="P_5"/>
    <x v="0"/>
    <x v="0"/>
    <x v="0"/>
    <s v="Idem"/>
    <x v="457"/>
    <s v="HUETAR_NORTE"/>
    <s v="TODOS LOS CANTONES"/>
    <s v="G_11"/>
    <x v="53"/>
    <s v="100_x000a_"/>
    <s v="Inica:_x000a_Enero "/>
    <s v="N/A"/>
    <s v="N/A"/>
    <s v="Finaliza:_x000a_Diciembre "/>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Modificación de fechas"/>
    <s v="Andrea Araya Chaves_x000a_Magaly Rojas Fernández"/>
    <s v="Prestación territorial del servicio"/>
    <s v="PT"/>
    <s v="120 dias para dos funcionarias"/>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6"/>
    <x v="7"/>
    <s v="pendiente"/>
    <x v="29"/>
    <s v="RN"/>
    <x v="0"/>
    <x v="0"/>
    <x v="3"/>
    <s v="Contribuir al desarrollo integral de las mujers en su diversidad a través de la capacitación, formación y asistencia técnica en distintas temáticas sociales, económicas, políticas o de organización"/>
    <s v="P_6"/>
    <x v="8"/>
    <x v="8"/>
    <x v="8"/>
    <n v="40"/>
    <x v="458"/>
    <s v="HUETAR_NORTE"/>
    <s v="TODOS LOS CANTONES"/>
    <s v="G_9"/>
    <x v="18"/>
    <n v="40"/>
    <s v="N/A"/>
    <s v="Abril-mayo-junio"/>
    <s v="N/A"/>
    <s v="N/A"/>
    <s v="R_P6"/>
    <s v="2_Limitación de recursos de personal y materiales para la realización de actividades de producción y difusión del conocimiento especializado"/>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Modificación de fechas"/>
    <s v="Tania Barrantes Estrada_x000a_Viviana Arguello Carvajal_x000a_Apoyo Administrativo: Karolan Sánchez Chaves  y Roy Lopez Rojas"/>
    <s v="Prestación territorial del servicio"/>
    <s v="PT"/>
    <s v="30 dias para dos funcionarias"/>
    <s v="Viáticos"/>
    <n v="0"/>
    <n v="140000"/>
    <s v="10502"/>
    <s v="Viáticos dentro del país"/>
    <x v="0"/>
    <m/>
    <n v="2021"/>
    <x v="99"/>
    <m/>
    <s v="Para cubrir gastos de hospedaje, alimentación y otros gastos menores a personas funcionarias y personas ajenas de la institución, participantes de las actividades convocadas por el INAMU.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6"/>
    <x v="7"/>
    <s v="pendiente"/>
    <x v="29"/>
    <s v="RN"/>
    <x v="2"/>
    <x v="2"/>
    <x v="7"/>
    <s v="Implementar las estrategias para la incidencia política, en el sector privado y sociedad civil, para la igualdad efectiva y la prevención de la violencia contra las mujeres"/>
    <s v="P_10"/>
    <x v="9"/>
    <x v="9"/>
    <x v="1"/>
    <n v="20"/>
    <x v="459"/>
    <s v="HUETAR_NORTE"/>
    <s v="TODOS LOS CANTONES"/>
    <s v="G_20"/>
    <x v="115"/>
    <n v="1"/>
    <s v="N/A"/>
    <s v="Abril-mayo-junio"/>
    <s v="Julio-agosto-setiembre"/>
    <s v="N/A"/>
    <s v="R_P6"/>
    <s v="2_Limitación de recursos de personal y materiales para la realización de actividades de producción y difusión del conocimiento especializado"/>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Modificación de fechas"/>
    <s v="Tania Barrantes Estrada_x000a_Viviana Arguello Carvajal_x000a_Apoyo Administrativo: Karolan Sánchez Chaves  y Roy Lopez Rojas"/>
    <s v="Prestación territorial del servicio"/>
    <s v="PT"/>
    <s v="40 dias para dos funcionarias"/>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6"/>
    <x v="7"/>
    <s v="pendiente"/>
    <x v="29"/>
    <s v="RN"/>
    <x v="2"/>
    <x v="2"/>
    <x v="7"/>
    <s v="Implementar las estrategias para la incidencia política, en el sector privado y sociedad civil, para la igualdad efectiva y la prevención de la violencia contra las mujeres"/>
    <s v="P_10"/>
    <x v="9"/>
    <x v="9"/>
    <x v="48"/>
    <n v="3"/>
    <x v="460"/>
    <s v="HUETAR_NORTE"/>
    <s v="TODOS LOS CANTONES"/>
    <s v="G_20"/>
    <x v="17"/>
    <n v="2"/>
    <s v="Inica:_x000a_Enero "/>
    <s v="N/A"/>
    <s v="N/A"/>
    <s v="Finaliza:_x000a_Diciembre "/>
    <s v="R_P10"/>
    <s v="2_Resistencia político-técnica y barreras (desconocimiento, desarticulación) de las jerarquías instucionales que dificultan/limitan el  abordaje hacia el cierre de brechas de género. "/>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Modificación de fechas"/>
    <s v="Tania Barrantes Estrada_x000a_Elena Valenciano Marín"/>
    <s v="Prestación territorial del servicio"/>
    <s v="PT"/>
    <s v="20 dias para dos personas"/>
    <s v="Viáticos para personas funcionarias"/>
    <n v="0"/>
    <n v="96000"/>
    <s v="10502"/>
    <s v="Viáticos dentro del país"/>
    <x v="0"/>
    <m/>
    <n v="2021"/>
    <x v="101"/>
    <m/>
    <s v="Para cubrir gastos de hospedaje, alimentación y otros gastos menores a personas funcionarias y personas ajenas de la institución, participantes de las actividades convocadas por el INAMU.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6"/>
    <x v="7"/>
    <s v="pendiente"/>
    <x v="29"/>
    <s v="RN"/>
    <x v="2"/>
    <x v="2"/>
    <x v="7"/>
    <s v="Implementar las estrategias para la incidencia política, en el sector privado y sociedad civil, para la igualdad efectiva y la prevención de la violencia contra las mujeres"/>
    <s v="P_10"/>
    <x v="9"/>
    <x v="9"/>
    <x v="0"/>
    <s v="IDEM"/>
    <x v="461"/>
    <s v="HUETAR_NORTE"/>
    <s v="TODOS LOS CANTONES"/>
    <s v="G_20"/>
    <x v="17"/>
    <n v="1"/>
    <s v="Inica:_x000a_Enero "/>
    <s v="N/A"/>
    <s v="N/A"/>
    <s v="Finaliza:_x000a_Diciembre "/>
    <s v="R_P10"/>
    <s v="2_Resistencia político-técnica y barreras (desconocimiento, desarticulación) de las jerarquías instucionales que dificultan/limitan el  abordaje hacia el cierre de brechas de género. "/>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Modificación de fechas"/>
    <s v="Tania Barrantes Estrada_x000a_Viviana Arguello Carvajal_x000a_Apoyo Administrativo: Karolan Sánchez Chaves  y Roy Lopez Rojas"/>
    <s v="Prestación territorial del servicio"/>
    <s v="PT"/>
    <s v="30 dias para dos funcionarias"/>
    <s v="no se requiere"/>
    <n v="0"/>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29"/>
    <s v="RN"/>
    <x v="1"/>
    <x v="1"/>
    <x v="5"/>
    <s v="Generar conocimiento especializado en género y derechos humanos como un servicio que contribuya con los procesos que buscan la conformación de una sociedad más justa e igualitaria"/>
    <s v="P_7"/>
    <x v="5"/>
    <x v="5"/>
    <x v="69"/>
    <n v="500"/>
    <x v="462"/>
    <s v="HUETAR_NORTE"/>
    <s v="TODOS LOS CANTONES"/>
    <s v="G_7"/>
    <x v="11"/>
    <n v="240"/>
    <d v="2021-03-08T00:00:00"/>
    <s v="N/A"/>
    <s v="N/A"/>
    <s v="Octubre-noviembre-diciembre"/>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Suspensión de la actividad hasta contar la posibilidad de transmisión"/>
    <s v="1. 8 marzo : Equipo PAM_x000a_2. Mujer Rural: Equipo Empresariedad_x000a_4. 25 Noviembre: Equipo Violencia_x000a_5. Migrantes: Equipo Liderazgo_x000a_Apoyo Administrativo: Karolan Sánchez Chaves  y Roy Lopez Rojas"/>
    <s v="Prestación territorial del servicio"/>
    <s v="PT"/>
    <s v="20 dias"/>
    <s v="Viáticos"/>
    <n v="0"/>
    <n v="96000"/>
    <s v="10502"/>
    <s v="Viáticos dentro del país"/>
    <x v="0"/>
    <m/>
    <n v="2021"/>
    <x v="101"/>
    <m/>
    <s v="Para cubrir gastos de hospedaje, alimentación y otros gastos menores a personas funcionarias y personas ajenas de la institución, participantes de las actividades convocadas por el INAMU.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29"/>
    <s v="RN"/>
    <x v="0"/>
    <x v="0"/>
    <x v="4"/>
    <s v="Dirigir técnica e ideológicamente el que hacer de los departamentos ejecutores del programa 2"/>
    <s v="P_11"/>
    <x v="4"/>
    <x v="4"/>
    <x v="40"/>
    <s v="idem "/>
    <x v="463"/>
    <s v="HUETAR_NORTE"/>
    <s v="TODOS LOS CANTONES"/>
    <s v="G_25"/>
    <x v="19"/>
    <n v="4"/>
    <s v="Inica:_x000a_Enero "/>
    <s v="N/A"/>
    <s v="N/A"/>
    <s v="Finaliza:_x000a_Diciembre "/>
    <e v="#N/A"/>
    <s v="FALT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FALTA"/>
    <s v="Breylin Sanchez Solís_x000a_Esmeralda Fonseca Rincón_x000a_Eva Nuñez Torres_x000a_Maria Fernanda Barrientos Valerio_x000a_Maritza Alfaro Varela_x000a_Paola Rodríguez Rodríguez_x000a_Raysa Reyes Valladares_x000a_Silvia Carranza Rodríguez_x000a_Verónica Vargas Rodríguez_x000a_Yuliana Madrigal FallasTania Barrantes Estrada_x000a_Elena Valenciano Marín_x000a_Libia Porras Murillo_x000a_Viviana Arguello Carvajal_x000a_Magaly Rojas Fernandez_x000a_Andrea Araya Chaves_x000a_Apoyo Administrativo: Karolan Sánchez Chaves  y Roy Lopez Rojas"/>
    <s v="Prestación territorial del servicio"/>
    <s v="PT"/>
    <s v="IDEM"/>
    <s v="Viáticos para personas funcionarias"/>
    <n v="0"/>
    <n v="864000"/>
    <s v="10502"/>
    <s v="Viáticos dentro del país"/>
    <x v="0"/>
    <m/>
    <n v="2021"/>
    <x v="102"/>
    <m/>
    <s v="Para cubrir gastos de hospedaje, alimentación y otros gastos menores a personas funcionarias y personas ajenas de la institución, participantes de las actividades convocadas por el INAMU. "/>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3"/>
    <x v="3"/>
    <s v="_Que no se implemente la redefinición de los procesos_x000a__Que los procesos redifinidos no contribuyan de forma efectiva al cumplimiento de los fines institucionales"/>
    <x v="2"/>
    <x v="2"/>
    <s v="pendiente"/>
    <x v="29"/>
    <s v="RN"/>
    <x v="1"/>
    <x v="1"/>
    <x v="1"/>
    <s v="Dar soporte presupuestario, contable y de gestión operaciones de flujos monetarios para el logro de objetivos y metas institucionales"/>
    <s v="P_4"/>
    <x v="1"/>
    <x v="1"/>
    <x v="0"/>
    <m/>
    <x v="428"/>
    <s v="HUETAR_NORTE"/>
    <s v="SAN CARLOS"/>
    <s v="G_22"/>
    <x v="2"/>
    <n v="100"/>
    <d v="2021-01-01T00:00:00"/>
    <m/>
    <m/>
    <d v="2021-12-01T00:00:00"/>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s v="Karolayn Sánchez Chacón_x000a_Guiselle Rodríguez Villalobos"/>
    <s v="Prestación territorial del servicio"/>
    <s v="PT"/>
    <s v="Karolayn Sánchez Chacón  100 días_x000a_Guiselle Rodríguez Villalobos  20 días"/>
    <s v="No se requiere"/>
    <m/>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0"/>
    <s v="RP"/>
    <x v="2"/>
    <x v="2"/>
    <x v="6"/>
    <s v="Transversalizar los enfoques de derechos humanos, interseccionalidad y género entre otros, que mejoren la calidad de los servicios que reciben las mujeres"/>
    <s v="P_8"/>
    <x v="6"/>
    <x v="6"/>
    <x v="15"/>
    <n v="13"/>
    <x v="464"/>
    <s v="PACIFICO_CENTRAL"/>
    <s v="TODOS LOS CANTONES"/>
    <s v="G_14"/>
    <x v="71"/>
    <n v="13"/>
    <s v="Inicia:_x000a_Enero"/>
    <s v="N/A"/>
    <s v="N/A"/>
    <s v="Finaliza:_x000a_Diciembre "/>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alites, plataformas de comunicación, aplicaciones de comunicación) para atención, asesorías y capacitación vitual. "/>
    <s v="Funcionarias de la Unidad Regional Pacífico Central: Albena Muñoz, Áurea Castro, Antonieta Castro, Arelis Vindas, Adriana Ledezma, Diana Ferreto, Margie Retana, Michelle Mendoza, Mónica Madrigal, Adriana Ruiz, Linneth Campos, Shirley Mora, Gloria Salas, Monserrat Montero, Lynn Salas, Gestión Administrativa: Olga Castillo, Melissa Campos, Laureana Rodríguez Hidalgo "/>
    <s v="Prestación territorial del servicio"/>
    <s v="PT"/>
    <s v="20 días por funcionaria: Albena Muñoz, Áurea Castro, Antonieta Castro, Arelis Vindas, Adriana Ledezma, Diana Ferreto, Margie Retana, Michelle Mendoza, Mónica Madrigal, Adriana Ruiz, Linneth Campos, Shirley Mora, Gloria Salas, Monserrat Montero, Lynn Salas_x000a_ 5 días Apoyo en la gestión administrativa: Olga Castillo y Melissa Campos_x000a_ 10 días Conducción técnica y administrativa: Laureana Rodríguez Hidalgo "/>
    <s v="Viáticos dentro del páis para personas funcionarias"/>
    <n v="0"/>
    <n v="200000"/>
    <s v="10502"/>
    <s v="Viáticos dentro del país"/>
    <x v="0"/>
    <m/>
    <n v="2021"/>
    <x v="59"/>
    <m/>
    <s v="Para cubrir gastos de hospedaje, alimentación y otros gastos menores a personas funcionarias y personas ajenas de la institución, participantes de las actividades convocadas por el INAMU.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0"/>
    <s v="RP"/>
    <x v="2"/>
    <x v="2"/>
    <x v="6"/>
    <s v="Transversalizar los enfoques de derechos humanos, interseccionalidad y género entre otros, que mejoren la calidad de los servicios que reciben las mujeres"/>
    <s v="P_8"/>
    <x v="6"/>
    <x v="6"/>
    <x v="0"/>
    <s v="IDEM"/>
    <x v="465"/>
    <s v="PACIFICO_CENTRAL"/>
    <s v="TODOS LOS CANTONES"/>
    <s v="G_14"/>
    <x v="71"/>
    <s v="IDEM"/>
    <s v="Inicia:_x000a_Enero"/>
    <s v="N/A"/>
    <s v="N/A"/>
    <s v="Finaliza:_x000a_Diciembre "/>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alites, plataformas de comunicación, aplicaciones de comunicación) para atención, asesorías y capacitación vitual. "/>
    <s v="Funcionarias de la Unidad Regional Pacífico Central: Albena Muñoz, Áurea Castro, Antonieta Castro, Arelis Vindas, Adriana Ledezma, Diana Ferreto, Margie Retana, Michelle Mendoza, Mónica Madrigal, Adriana Ruiz, Linneth Campos, Shirley Mora, Gloria Salas, Monserrat Montero, Lynn Salas, Gestión Administrativa: Olga Castillo, Melissa Campos, Laureana Rodríguez Hidalgo "/>
    <s v="Prestación territorial del servicio"/>
    <s v="PT"/>
    <s v="20 días por funcionaria: Albena Muñoz, Áurea Castro, Antonieta Castro, Arelis Vindas, Adriana Ledezma, Diana Ferreto, Margie Retana, Michelle Mendoza, Mónica Madrigal, Adriana Ruiz, Linneth Campos, Shirley Mora, Gloria Salas, Monserrat Montero, Lynn Salas_x000a_ 5 días Apoyo en la gestión administrativa: Olga Castillo y Melissa Campos_x000a_ 10 días Conducción técnica y administrativa: Laureana Rodríguez Hidalgo "/>
    <s v="Transporte dentro del pais  para personas funcionarias"/>
    <n v="0"/>
    <n v="100000"/>
    <s v="10501"/>
    <s v="Transporte dentro del país"/>
    <x v="0"/>
    <m/>
    <n v="2021"/>
    <x v="3"/>
    <m/>
    <s v="Para cubrir los gastos de transporte dentro del país a las personas funcionarias en cumplimiento de sus deberes. Así como los gastos de transporte a las personas usuarias de los servicios del INAMU participantes en las distintas actividades organizadas por la institución."/>
  </r>
  <r>
    <s v="Programa de Economía Social Solidaria (ESS)"/>
    <s v="Fortalecer las organizaciones de la Economía Social Solidaria mediante capacitación, asistencia técnica y financiamiento para mejorar su productividad según el modelo asociativo inclusivo con enfoque de derechos humanos."/>
    <x v="3"/>
    <s v=" 2017: No disponible"/>
    <x v="3"/>
    <s v="INAMU: 1.160 FODESAF – Programa Autonomía Económica de las Mujeres código de programa T-03"/>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0"/>
    <s v="RP"/>
    <x v="2"/>
    <x v="2"/>
    <x v="6"/>
    <s v="Transversalizar los enfoques de derechos humanos, interseccionalidad y género entre otros, que mejoren la calidad de los servicios que reciben las mujeres"/>
    <s v="P_8"/>
    <x v="7"/>
    <x v="7"/>
    <x v="14"/>
    <n v="0"/>
    <x v="466"/>
    <s v="PACIFICO_CENTRAL"/>
    <s v="TODOS LOS CANTONES"/>
    <s v="G_15"/>
    <x v="14"/>
    <n v="20"/>
    <s v="Inica:_x000a_Enero "/>
    <s v="N/A"/>
    <s v="N/A"/>
    <s v="Finaliza:_x000a_Diciembre "/>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alites, plataformas de comunicación, aplicaciones de comunicación) para atención, asesorías y capacitación vitual. "/>
    <s v="Funcionarias a cargo: Monserrat Montero, Lynn Salas, Michelle Mendoza, Albena Muñoz, Gloria Salas, Arelis Vindas, Adriana Ruiz, Aurea Castro, Diana Ferreto, Linneth Campos, Shirley Mora.                              Gestión Administrativa: Olga Castillo, Melissa Campos, Laureana Rodríguez Hidalgo _x000a_"/>
    <s v="Prestación territorial del servicio"/>
    <s v="PT"/>
    <s v="10 días por funcionaria:Monserrat Montero, Lynn Salas, Michelle Mendoza, Albena Muñoz, Gloria Salas, Arelis Vindas, Adriana Ruiz, Aurea Castro, Diana Ferreto, Linneth Campos, Shirley Mora_x000a_ 5 días Apoyo en la gestión administrativa: Olga Castillo y Melissa Campos_x000a_ 10 días Conducción técnica y administrativa: Laureana Rodríguez Hidalgo "/>
    <s v="No requiere "/>
    <n v="0"/>
    <n v="0"/>
    <m/>
    <e v="#N/A"/>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30"/>
    <s v="RP"/>
    <x v="0"/>
    <x v="0"/>
    <x v="0"/>
    <s v="Atender a las mujeres en su diversidad, desde las perspectivas social, legal, Psicológica y económica para la defensa de sus derechos así como de su integridad física, emocional, social y económica_x000a_"/>
    <s v="P_5"/>
    <x v="0"/>
    <x v="0"/>
    <x v="70"/>
    <n v="600"/>
    <x v="467"/>
    <s v="PACIFICO_CENTRAL"/>
    <s v="TODOS LOS CANTONES"/>
    <s v="G_11"/>
    <x v="5"/>
    <n v="600"/>
    <s v="Inicia:_x000a_Enero"/>
    <s v="N/A"/>
    <s v="N/A"/>
    <s v="Finaliza:_x000a_Diciembre "/>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Programar  actividades en tiempos de menor afectación meterologica._x000a_A través del Plan Estrátegico de Tecnología de la Información se fortalezca y se amplie los recursos (celulares, internet, portalites, plataformas de comunicación, aplicaciones de comunicación) para atención, asesorías y capacitación vitual. "/>
    <s v="Funcionarias: Monserrat Montero y Lynn Salas_x000a_Apoyo en la gestión administrativa: Olga Castillo, Melissa Campos_x000a_Conducción  técnica y administrativa: Laureana Rodríguez Hidalgo"/>
    <s v="Prestación territorial del servicio"/>
    <s v="PT"/>
    <s v="185 días por cada persona Lynn Salas, Monserrat Montero_x000a_20  días apoyo de gestión administrativa: Olga Castillo, Melissa Campos_x000a_20 días conducción técnica y admInisitrativa: Laureana Rodríguez Hidalgo "/>
    <s v="Viáticos  dentro del país para personas funcionarias y pago de personas usuarias"/>
    <n v="50000"/>
    <n v="500000"/>
    <s v="10502"/>
    <s v="Viáticos dentro del país"/>
    <x v="0"/>
    <m/>
    <n v="2021"/>
    <x v="24"/>
    <m/>
    <s v="Para cubrir gastos de hospedaje, alimentación y otros gastos menores a personas funcionarias y personas ajenas de la institución, participantes de las actividades convocadas por el INAMU. "/>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30"/>
    <s v="RP"/>
    <x v="0"/>
    <x v="0"/>
    <x v="0"/>
    <s v="Atender a las mujeres en su diversidad, desde las perspectivas social, legal, Psicológica y económica para la defensa de sus derechos así como de su integridad física, emocional, social y económica_x000a_"/>
    <s v="P_5"/>
    <x v="0"/>
    <x v="0"/>
    <x v="0"/>
    <s v="IDEM"/>
    <x v="467"/>
    <s v="PACIFICO_CENTRAL"/>
    <s v="TODOS LOS CANTONES"/>
    <s v="G_11"/>
    <x v="5"/>
    <s v="IDEM"/>
    <s v="Inicia:_x000a_Enero"/>
    <s v="N/A"/>
    <s v="N/A"/>
    <s v="Finaliza:_x000a_Diciembre "/>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Programar  actividades en tiempos de menor afectación meterologica._x000a_A través del Plan Estrátegico de Tecnología de la Información se fortalezca y se amplie los recursos (celulares, internet, portalites, plataformas de comunicación, aplicaciones de comunicación) para atención, asesorías y capacitación vitual. "/>
    <s v="Funcionarias: Monserrat Montero y Lynn Salas_x000a_Apoyo en la gestión administrativa: Olga Castillo, Melissa Campos_x000a_Conducción  técnica y administrativa: Laureana Rodríguez Hidalgo"/>
    <s v="Prestación territorial del servicio"/>
    <s v="PT"/>
    <s v="185 días por cada persona Lynn Salas, Monserrat Montero_x000a_20  días apoyo de gestión administrativa: Olga Castillo, Melissa Campos_x000a_20 días conducción técnica y admInisitrativa: Laureana Rodríguez Hidalgo "/>
    <s v="Transporte  dentro del país para personas funcionarias y pago de personas usuarias"/>
    <n v="50000"/>
    <n v="400000"/>
    <s v="10501"/>
    <s v="Transporte dentro del país"/>
    <x v="0"/>
    <m/>
    <n v="2021"/>
    <x v="35"/>
    <m/>
    <s v="Para cubrir los gastos de transporte dentro del país a las personas funcionarias en cumplimiento de sus deberes. Así como los gastos de transporte a las personas usuarias de los servicios del INAMU participantes en las distintas actividades organizadas por la institución."/>
  </r>
  <r>
    <s v="Articulación de programas sociales selectivos para la atención básica y/o integral de los hogares en situación de pobreza en el marco del ODS 1"/>
    <s v="Satisfacer las necesidades básicas de los hogares en situación de pobreza mediante la ejecución de programas sociales para superar la línea de pobreza3 con énfasis en jefatura femenina, en condición de violencia doméstica , personas con discapacidad, pueblos indígenas y edad."/>
    <x v="5"/>
    <s v="2017: 10880 "/>
    <x v="1"/>
    <s v="2019-2022: 1.200_x000a_INAMU – FODESAF –_x000a_Programa Avanzamos_x000a_Mujeres Código de programa T-05"/>
    <s v="INAMU: Dirección Estratégica"/>
    <x v="4"/>
    <x v="4"/>
    <s v="_No se cuente con el apoyo político o que exista incompatibilidad ideológica, en la toma de decisiones para el avance de la igualdad de derechos entre mujeres y hombres "/>
    <x v="12"/>
    <x v="12"/>
    <s v="10445 en el 2019"/>
    <x v="30"/>
    <s v="RP"/>
    <x v="0"/>
    <x v="0"/>
    <x v="3"/>
    <s v="Contribuir al desarrollo integral de las mujers en su diversidad a través de la capacitación, formación y asistencia técnica en distintas temáticas sociales, económicas, políticas o de organización"/>
    <s v="P_6"/>
    <x v="25"/>
    <x v="25"/>
    <x v="56"/>
    <n v="1800"/>
    <x v="468"/>
    <s v="PACIFICO_CENTRAL"/>
    <s v="TODOS LOS CANTONES"/>
    <s v="G_10"/>
    <x v="114"/>
    <n v="1800"/>
    <s v="Inicia:_x000a_Febrero "/>
    <s v="N/A"/>
    <s v="N/A"/>
    <s v="Termina:_x000a_Diciembre "/>
    <s v="R_P6"/>
    <s v="1_Necesidad de articulación en cualquier proceso de capacitación."/>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alites, plataformas de comunicación, aplicaciones de comunicación) para atención, asesorías y capacitación vitual. "/>
    <s v="Funcionarias del PAM: Albena Muñoz, Áurea Castro, Antonieta Castro, Arelis Vindas, Adriana Ledezma, Diana Ferreto, Margie Retana, Michelle Mendoza, Mónica Madrigal_x000a_Articulación: Adriana Ruiz Ulate_x000a_Apoyo en la gestión administrativa: Olga Castillo y Melissa Campos_x000a_Jefatura técnica y administrativa: Laureana Rodríguez Hidalgo "/>
    <s v="Prestación territorial del servicio"/>
    <s v="PT"/>
    <s v="160 días 10 funcionarias_x000a_Funcionarias del PAM: Albena Muñoz, Áurea Castro, Antonieta Castro, Arelis Vindas, Adriana Ledezma, Diana Ferreto, Margie Retana, Michelle Mendoza, Mónica Madrigal_x000a_Articulación: Adriana Ruiz Ulate_x000a_ 5 días Apoyo en la gestión administrativa: Olga Castillo y Melissa Campos_x000a_ 10 días Conducción técnica y administrativa: Laureana Rodríguez Hidalgo"/>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30"/>
    <s v="RP"/>
    <x v="0"/>
    <x v="0"/>
    <x v="3"/>
    <s v="Contribuir al desarrollo integral de las mujers en su diversidad a través de la capacitación, formación y asistencia técnica en distintas temáticas sociales, económicas, políticas o de organización"/>
    <s v="P_6"/>
    <x v="3"/>
    <x v="3"/>
    <x v="23"/>
    <n v="60"/>
    <x v="469"/>
    <s v="PACIFICO_CENTRAL"/>
    <s v="TODOS LOS CANTONES"/>
    <s v="G_13"/>
    <x v="9"/>
    <n v="100"/>
    <s v="Inicia:_x000a_Enero"/>
    <s v="N/A"/>
    <s v="N/A"/>
    <s v="Finaliza:_x000a_Diciembre "/>
    <s v="R_P6"/>
    <s v="1_Necesidad de articulación en cualquier proceso de capacitación."/>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alites, plataformas de comunicación, aplicaciones de comunicación) para atención, asesorías y capacitación vitual. "/>
    <s v="Funcionarias a cargo: Linneth Campos y Shirley Mora Gestión Administrativa: Olga Castillo, Melissa Campos, Laureana Rodríguez Hidalgo   _x000a_"/>
    <s v="Prestación territorial del servicio"/>
    <s v="PT"/>
    <s v="80 días 2 funcionarias: Shirley Mora y Linneth Campos_x000a_10 días 2 funcionarias de gestión administrativa Olga Castillo y Melissa Campos_x000a_ 10 días Conducción técnica y administrativa: Laureana Rodríguez Hidalgo "/>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30"/>
    <s v="RP"/>
    <x v="0"/>
    <x v="0"/>
    <x v="3"/>
    <s v="Contribuir al desarrollo integral de las mujers en su diversidad a través de la capacitación, formación y asistencia técnica en distintas temáticas sociales, económicas, políticas o de organización"/>
    <s v="P_6"/>
    <x v="3"/>
    <x v="3"/>
    <x v="0"/>
    <s v="IDEM"/>
    <x v="470"/>
    <s v="PACIFICO_CENTRAL"/>
    <s v="TODOS LOS CANTONES"/>
    <s v="G_13"/>
    <x v="57"/>
    <s v="IDEM"/>
    <s v="Inicia:_x000a_Enero"/>
    <s v="N/A"/>
    <s v="N/A"/>
    <s v="Finaliza:_x000a_Diciembre "/>
    <s v="R_P6"/>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alites, plataformas de comunicación, aplicaciones de comunicación) para atención, asesorías y capacitación vitual. "/>
    <s v="Funcionarias de la Unidad Regional Pacífico Central: Albena Muñoz, Áurea Castro, Antonieta Castro, Arelis Vindas, Adriana Ledezma, Diana Ferreto, Margie Retana, Michelle Mendoza, Mónica Madrigal, Adriana Ruiz, Linneth Campos, Shirley Mora, Gloria Salas, Monserrat Montero, Lynn Salas, Gestión Administrativa: Olga Castillo, Melissa Campos, Laureana Rodríguez Hidalgo "/>
    <s v="Prestación territorial del servicio"/>
    <s v="PT"/>
    <s v="20 días del concurso con rotación de 4 funcionarias por día: Albena Muñoz, Áurea Castro, Antonieta Castro, Arelis Vindas, Adriana Ledezma, Diana Ferreto, Margie Retana, Michelle Mendoza, Mónica Madrigal, Adriana Ruiz, Linneth Campos, Shirley Mora, Gloria Salas,_x000a_35 días 2 funcionarias, Linneth Campos, Shirley Mora: Acompañamiento, Charlas informativas, asesorías a Mujeres, seguimiento a las Mujeres ganadoras, firma de contratos"/>
    <s v="Viáticos dentro del país para personas funcionarias "/>
    <n v="50000"/>
    <n v="250000"/>
    <s v="10502"/>
    <s v="Viáticos dentro del país"/>
    <x v="0"/>
    <m/>
    <n v="2021"/>
    <x v="18"/>
    <m/>
    <s v="Para cubrir gastos de hospedaje, alimentación y otros gastos menores a personas funcionarias y personas ajenas de la institución, participantes de las actividades convocadas por el INAMU.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
    <x v="1"/>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x v="4"/>
    <x v="4"/>
    <s v="Proyecto Emprende_x000a_900 emprendimientos"/>
    <x v="30"/>
    <s v="RP"/>
    <x v="2"/>
    <x v="2"/>
    <x v="6"/>
    <s v="Transversalizar los enfoques de derechos humanos, interseccionalidad y género entre otros, que mejoren la calidad de los servicios que reciben las mujeres"/>
    <s v="P_8"/>
    <x v="17"/>
    <x v="17"/>
    <x v="1"/>
    <n v="1"/>
    <x v="471"/>
    <s v="PACIFICO_CENTRAL"/>
    <s v="TODOS LOS CANTONES"/>
    <s v="G_26"/>
    <x v="46"/>
    <n v="1"/>
    <s v="Inica:_x000a_Enero "/>
    <s v="N/A"/>
    <s v="N/A"/>
    <s v="Finaliza:_x000a_Diciembre "/>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alites, plataformas de comunicación, aplicaciones de comunicación) para atención, asesorías y capacitación vitual. "/>
    <s v="Funcionarias a cargo: Laureana Rodríguez Hidalgo, Shirley Mora Herrera y Linneth Campos _x000a_Apoyo en la gestión administrativa: Olga Castillo, Melissa Campos,"/>
    <s v="Prestación territorial del servicio"/>
    <s v="PT"/>
    <s v="20 días por funcionaria: Laureana Rodríguez Hidalgo, Shirley Mora Herrera y Linneth Campos _x000a_5 días 2 funcionarias de gestión administrativa:Olga Castillo, Melissa Campos"/>
    <s v="No se requiere"/>
    <n v="0"/>
    <n v="0"/>
    <m/>
    <e v="#N/A"/>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0"/>
    <s v="RP"/>
    <x v="0"/>
    <x v="0"/>
    <x v="0"/>
    <s v="Atender a las mujeres en su diversidad, desde las perspectivas social, legal, Psicológica y económica para la defensa de sus derechos así como de su integridad física, emocional, social y económica_x000a_"/>
    <s v="P_5"/>
    <x v="0"/>
    <x v="0"/>
    <x v="70"/>
    <n v="600"/>
    <x v="472"/>
    <s v="PACIFICO_CENTRAL"/>
    <s v="TODOS LOS CANTONES"/>
    <s v="G_11"/>
    <x v="12"/>
    <n v="600"/>
    <s v="Inicia:_x000a_Enero"/>
    <s v="N/A"/>
    <s v="N/A"/>
    <s v="Finaliza:_x000a_Diciembre "/>
    <s v="R_P5"/>
    <s v="1_Afectación de la calidad en la atención en violencia debido al desgaste del personal por la alta demanda  y a condiciones no aptas de infraestructura."/>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alites, plataformas de comunicación, aplicaciones de comunicación) para atención, asesorías y capacitación vitual. "/>
    <s v="Funcionarias de la Unidad Regional Pacífico Central: Albena Muñoz, Áurea Castro, Antonieta Castro, Arelis Vindas, Adriana Ledezma, Diana Ferreto, Margie Retana, Michelle Mendoza, Mónica Madrigal, Adriana Ruiz, Linneth Campos, Shirley Mora, Gloria Salas, Monserrat Montero, Lynn Salas, Olga Castillo, Melissa Campos, Laureana Rodríguez Hidalgo "/>
    <s v="Prestación territorial del servicio"/>
    <s v="PT"/>
    <s v="50 días Técnica Administrativa Olga Castillo Benavides_x000a_20 días 13 funcionarias_x000a_Funcionarias de la Unidad Regional PC: Albena Muñoz, Áurea Castro, Antonieta Castro, Arelis Vindas, Adriana Ledezma, Diana Ferreto, Margie Retana, Michelle Mendoza, Mónica Madrigal, Adriana Ruiz, Linneth Campos, Shirley Mora, Gloria Salas."/>
    <s v="no se requiere"/>
    <n v="0"/>
    <n v="0"/>
    <m/>
    <e v="#N/A"/>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30"/>
    <s v="RP"/>
    <x v="0"/>
    <x v="0"/>
    <x v="0"/>
    <s v="Atender a las mujeres en su diversidad, desde las perspectivas social, legal, Psicológica y económica para la defensa de sus derechos así como de su integridad física, emocional, social y económica_x000a_"/>
    <s v="P_5"/>
    <x v="0"/>
    <x v="0"/>
    <x v="0"/>
    <n v="0"/>
    <x v="388"/>
    <s v="PACIFICO_CENTRAL"/>
    <s v="TODOS LOS CANTONES"/>
    <s v="G_11"/>
    <x v="53"/>
    <s v="200_x000a_"/>
    <s v="Inica:_x000a_Enero "/>
    <s v="N/A"/>
    <s v="N/A"/>
    <s v="Finaliza:_x000a_Diciembre "/>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Programar  actividades en tiempos de menor afectación meterologica._x000a_A través del Plan Estrátegico de Tecnología de la Información se fortalezca y se amplie los recursos (celulares, internet, portalites, plataformas de comunicación, aplicaciones de comunicación) para atención, asesorías y capacitación vitual. "/>
    <s v="Funcionarias: Monserrat Montero y Lynn Salas_x000a_Apoyo en la gestión administrativa: Olga Castillo, Melissa Campos_x000a_Conducción  técnica y administrativa: Laureana Rodríguez Hidalgo"/>
    <s v="Prestación territorial del servicio"/>
    <s v="PT"/>
    <s v="IDEM"/>
    <s v="Viáticos  dentro del país para personas funcionarias y personas usuarias"/>
    <n v="0"/>
    <n v="600000"/>
    <s v="10502"/>
    <s v="Viáticos dentro del país"/>
    <x v="0"/>
    <m/>
    <n v="2021"/>
    <x v="34"/>
    <m/>
    <s v="Para cubrir gastos de hospedaje, alimentación y otros gastos menores a personas funcionarias y personas ajenas de la institución, participantes de las actividades convocadas por el INAMU. "/>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30"/>
    <s v="RP"/>
    <x v="0"/>
    <x v="0"/>
    <x v="0"/>
    <s v="Atender a las mujeres en su diversidad, desde las perspectivas social, legal, Psicológica y económica para la defensa de sus derechos así como de su integridad física, emocional, social y económica_x000a_"/>
    <s v="P_5"/>
    <x v="0"/>
    <x v="0"/>
    <x v="0"/>
    <n v="0"/>
    <x v="369"/>
    <s v="PACIFICO_CENTRAL"/>
    <s v="TODOS LOS CANTONES"/>
    <s v="G_11"/>
    <x v="53"/>
    <s v="IDEM_x000a_"/>
    <s v="Inica:_x000a_Enero "/>
    <s v="N/A"/>
    <s v="N/A"/>
    <s v="Finaliza:_x000a_Diciembre "/>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Programar  actividades en tiempos de menor afectación meterologica._x000a_A través del Plan Estrátegico de Tecnología de la Información se fortalezca y se amplie los recursos (celulares, internet, portalites, plataformas de comunicación, aplicaciones de comunicación) para atención, asesorías y capacitación vitual. "/>
    <s v="Funcionarias: Monserrat Montero y Lynn Salas_x000a_Apoyo en la gestión administrativa: Olga Castillo, Melissa Campos_x000a_Conducción  técnica y administrativa: Laureana Rodríguez Hidalgo"/>
    <s v="Prestación territorial del servicio"/>
    <s v="PT"/>
    <s v="IDEM"/>
    <s v="Transporte  dentro del país para personas funcionarias y personas usuarias"/>
    <n v="0"/>
    <n v="300000"/>
    <s v="10501"/>
    <s v="Transporte dentro del país"/>
    <x v="0"/>
    <m/>
    <n v="2021"/>
    <x v="53"/>
    <m/>
    <s v="Para cubrir los gastos de transporte dentro del país a las personas funcionarias en cumplimiento de sus deberes. Así como los gastos de transporte a las personas usuarias de los servicios del INAMU participantes en las distintas actividades organizadas por la institución."/>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6"/>
    <x v="7"/>
    <s v="pendiente"/>
    <x v="30"/>
    <s v="RP"/>
    <x v="0"/>
    <x v="0"/>
    <x v="3"/>
    <s v="Contribuir al desarrollo integral de las mujers en su diversidad a través de la capacitación, formación y asistencia técnica en distintas temáticas sociales, económicas, políticas o de organización"/>
    <s v="P_6"/>
    <x v="8"/>
    <x v="8"/>
    <x v="8"/>
    <n v="50"/>
    <x v="473"/>
    <s v="PACIFICO_CENTRAL"/>
    <s v="TODOS LOS CANTONES"/>
    <s v="G_9"/>
    <x v="16"/>
    <n v="40"/>
    <s v="Febrero-Marzo"/>
    <s v="Abril-Junio"/>
    <s v="julio-Setiembre"/>
    <s v="N/A"/>
    <s v="R_P6"/>
    <s v="1_Necesidad de articulación en cualquier proceso de capacitación."/>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alites, plataformas de comunicación, aplicaciones de comunicación) para atención, asesorías y capacitación vitual. "/>
    <s v="Funcionaria: Gloria Salas_x000a_Apoyo en la gestión administrativa: Olga Castillo, Melissa Campos_x000a_Conducción  técnica y administrativa: Laureana Rodríguez Hidalgo"/>
    <s v="Prestación territorial del servicio"/>
    <s v="PT"/>
    <s v="40 días  Gloria Salas_x000a_3  días apoyo de gestión administrativa: Olga Castillo, Melissa Campos_x000a_10 días conducción técnica y admInisitrativa: Laureana Rodríguez Hidalgo _x000a_"/>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6"/>
    <x v="7"/>
    <s v="pendiente"/>
    <x v="30"/>
    <s v="RP"/>
    <x v="2"/>
    <x v="2"/>
    <x v="7"/>
    <s v="Implementar las estrategias para la incidencia política, en el sector privado y sociedad civil, para la igualdad efectiva y la prevención de la violencia contra las mujeres"/>
    <s v="P_10"/>
    <x v="9"/>
    <x v="9"/>
    <x v="1"/>
    <n v="30"/>
    <x v="474"/>
    <s v="PACIFICO_CENTRAL"/>
    <s v="TODOS LOS CANTONES"/>
    <s v="G_20"/>
    <x v="115"/>
    <n v="1"/>
    <s v="N/A"/>
    <s v="Abril-Junio"/>
    <s v="N/A"/>
    <s v="N/A"/>
    <s v="R_P6"/>
    <s v="1_Necesidad de articulación en cualquier proceso de capacitación."/>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alites, plataformas de comunicación, aplicaciones de comunicación) para atención, asesorías y capacitación vitual. "/>
    <s v="Funcionaria: Gloria Salas y Adriana Ruiz _x000a_Apoyo en la gestión administrativa: Olga Castillo, Melissa Campos_x000a_Conducción  técnica y administrativa: Laureana Rodríguez Hidalgo"/>
    <s v="Prestación territorial del servicio"/>
    <s v="PT"/>
    <s v="10 días  responsable Gloria Salas _x000a_10 días por personas funcionaria de apoyo Adriana Ruiz_x000a_3  días apoyo de gestión administrativa: Olga Castillo, Melissa Campos_x000a_5 días conducción técnica y admInisitrativa: Laureana Rodríguez Hidalgo _x000a_"/>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6"/>
    <x v="7"/>
    <s v="pendiente"/>
    <x v="30"/>
    <s v="RP"/>
    <x v="2"/>
    <x v="2"/>
    <x v="7"/>
    <s v="Implementar las estrategias para la incidencia política, en el sector privado y sociedad civil, para la igualdad efectiva y la prevención de la violencia contra las mujeres"/>
    <s v="P_10"/>
    <x v="9"/>
    <x v="9"/>
    <x v="10"/>
    <n v="0"/>
    <x v="475"/>
    <s v="PACIFICO_CENTRAL"/>
    <s v="TODOS LOS CANTONES"/>
    <s v="G_20"/>
    <x v="17"/>
    <n v="2"/>
    <s v="N/A"/>
    <s v="N/A"/>
    <s v="Julio-Setiembre"/>
    <s v="N/A"/>
    <s v="R_P10"/>
    <s v="2_Resistencia político-técnica y barreras (desconocimiento, desarticulación) de las jerarquías instucionales que dificultan/limitan el  abordaje hacia el cierre de brechas de género. "/>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alites, plataformas de comunicación, aplicaciones de comunicación) para atención, asesorías y capacitación vitual. "/>
    <s v="Funcionaria: Gloria Salas _x000a_Apoyo en la gestión administrativa: Olga Castillo, Melissa Campos_x000a_Conducción  técnica y administrativa: Laureana Rodríguez Hidalgo"/>
    <s v="Prestación territorial del servicio"/>
    <s v="PT"/>
    <s v="10 días  Gloria Salas_x000a_3  días apoyo de gestión administrativa: Olga Castillo, Melissa Campos.                    5 días conducción técnica y admInisitrativa: Laureana Rodríguez Hidalgo _x000a_"/>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5"/>
    <x v="5"/>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x v="7"/>
    <x v="8"/>
    <s v="316_x000a_(en cuatro años)"/>
    <x v="30"/>
    <s v="RP"/>
    <x v="2"/>
    <x v="2"/>
    <x v="7"/>
    <s v="Implementar las estrategias para la incidencia política, en el sector privado y sociedad civil, para la igualdad efectiva y la prevención de la violencia contra las mujeres"/>
    <s v="P_10"/>
    <x v="9"/>
    <x v="9"/>
    <x v="0"/>
    <n v="0"/>
    <x v="476"/>
    <s v="PACIFICO_CENTRAL"/>
    <s v="TODOS LOS CANTONES"/>
    <s v="G_20"/>
    <x v="17"/>
    <n v="2"/>
    <s v="Enero-Marzo"/>
    <s v="Abril-Junio"/>
    <s v="Julio-Setiembre"/>
    <s v="Octubre-Diciembre"/>
    <s v="R_P10"/>
    <s v="2_Resistencia político-técnica y barreras (desconocimiento, desarticulación) de las jerarquías instucionales que dificultan/limitan el  abordaje hacia el cierre de brechas de género. "/>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alites, plataformas de comunicación, aplicaciones de comunicación) para atención, asesorías y capacitación vitual. "/>
    <s v="Funcionaria: Gloria Salas y Adriana Ruiz _x000a_Apoyo en la gestión administrativa: Olga Castillo, Melissa Campos_x000a_Conducción  técnica y administrativa: Laureana Rodríguez Hidalgo"/>
    <s v="Prestación territorial del servicio"/>
    <s v="PT"/>
    <s v="10 días  responsable Gloria Salas _x000a_10 días por personas funcionaria de apoyo Adriana Ruiz_x000a_3  días apoyo de gestión administrativa: Olga Castillo, Melissa Campos_x000a_5 días conducción técnica y admInisitrativa: Laureana Rodríguez Hidalgo _x000a_"/>
    <s v="no se requiere"/>
    <n v="0"/>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0"/>
    <s v="RP"/>
    <x v="1"/>
    <x v="1"/>
    <x v="5"/>
    <s v="Generar conocimiento especializado en género y derechos humanos como un servicio que contribuya con los procesos que buscan la conformación de una sociedad más justa e igualitaria"/>
    <s v="P_7"/>
    <x v="5"/>
    <x v="5"/>
    <x v="58"/>
    <n v="400"/>
    <x v="477"/>
    <s v="PACIFICO_CENTRAL"/>
    <s v="TODOS LOS CANTONES"/>
    <s v="G_7"/>
    <x v="11"/>
    <n v="400"/>
    <s v="Marzo"/>
    <s v="N/A"/>
    <s v="N/A"/>
    <s v="Octubre-Noviembre"/>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alites, plataformas de comunicación, aplicaciones de comunicación) para atención, asesorías y capacitación vitual. "/>
    <s v="Funcionarias de la Unidad Regional Pacífico Central: Albena Muñoz, Áurea Castro, Antonieta Castro, Arelis Vindas, Adriana Ledezma, Diana Ferreto, Margie Retana, Michelle Mendoza, Mónica Madrigal, Adriana Ruiz, Linneth Campos, Shirley Mora, Gloria Salas, Monserrat Montero, Lynn Salas, Gestión Administrativa: Olga Castillo, Melissa Campos, Laureana Rodríguez Hidalgo "/>
    <s v="Prestación territorial del servicio"/>
    <s v="PT"/>
    <s v="5 días por persona por conmemoración: Albena Muñoz, Áurea Castro, Antonieta Castro, Arelis Vindas, Adriana Ledezma, Diana Ferreto, Margie Retana, Michelle Mendoza, Mónica Madrigal, Adriana Ruiz, Linneth Campos, Shirley Mora, Gloria Salas, Monserrat Montero, Lynn Salas, Gestión Administrativa: Olga Castillo, Melissa Campos, Laureana Rodríguez Hidalgo "/>
    <s v="Uso de redes sociales del INAMU y Office 365 (aplicaciones)."/>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30"/>
    <s v="RP"/>
    <x v="0"/>
    <x v="0"/>
    <x v="4"/>
    <s v="Dirigir técnica e ideológicamente el que hacer de los departamentos ejecutores del programa 2"/>
    <s v="P_11"/>
    <x v="4"/>
    <x v="4"/>
    <x v="40"/>
    <s v="idem "/>
    <x v="478"/>
    <s v="PACIFICO_CENTRAL"/>
    <s v="TODOS LOS CANTONES"/>
    <s v="G_25"/>
    <x v="19"/>
    <n v="4"/>
    <s v="Inicia: _x000a_Enero "/>
    <s v="N/A"/>
    <s v="N/A"/>
    <s v="Finaliza:_x000a_Diciembre "/>
    <e v="#N/A"/>
    <s v="4_Necesidad de  seguimiento dirigido a resultados del  Plan Institucional Estratégico"/>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alites, plataformas de comunicación, aplicaciones de comunicación) para atención, asesorías y capacitación vitual. "/>
    <s v="Funcionarias: Olga Castillo, Melissa Campos_x000a_ Laureana Rodríguez Hidalgo"/>
    <s v="Prestación territorial del servicio"/>
    <s v="PT"/>
    <s v="160 díasTécnica Admnistrativa Olga Castillo _x000a_160  días Profesional EjecutivaMelissa campos _x000a_160  días Jefatura Laureana Rodríguez Hidalgo_x000a_"/>
    <s v="Viáticos  dentro del país para personas funcionarias "/>
    <n v="0"/>
    <n v="1000000"/>
    <s v="10502"/>
    <s v="Viáticos dentro del país"/>
    <x v="0"/>
    <m/>
    <n v="2021"/>
    <x v="17"/>
    <m/>
    <s v="Para cubrir gastos de hospedaje, alimentación y otros gastos menores a personas funcionarias y personas ajenas de la institución, participantes de las actividades convocadas por el INAMU.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30"/>
    <s v="RP"/>
    <x v="0"/>
    <x v="0"/>
    <x v="4"/>
    <s v="Dirigir técnica e ideológicamente el que hacer de los departamentos ejecutores del programa 2"/>
    <s v="P_11"/>
    <x v="4"/>
    <x v="4"/>
    <x v="40"/>
    <s v="idem "/>
    <x v="478"/>
    <s v="PACIFICO_CENTRAL"/>
    <s v="TODOS LOS CANTONES"/>
    <s v="G_25"/>
    <x v="19"/>
    <n v="4"/>
    <s v="Inica:_x000a_Enero "/>
    <s v="N/A"/>
    <s v="N/A"/>
    <s v="Finaliza:_x000a_Diciembre "/>
    <e v="#N/A"/>
    <s v="4_Necesidad de  seguimiento dirigido a resultados del  Plan Institucional Estratégico"/>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alites, plataformas de comunicación, aplicaciones de comunicación) para atención, asesorías y capacitación vitual. "/>
    <s v="Funcionarias: Olga Castillo, Melissa Campos_x000a_ Laureana Rodríguez Hidalgo"/>
    <s v="Prestación territorial del servicio"/>
    <s v="PT"/>
    <s v="160 díasTécnica Admnistrativa Olga Castillo _x000a_160  días Profesional EjecutivaMelissa campos _x000a_160  días Jefatura Laureana Rodríguez Hidalgo_x000a_"/>
    <s v="Transporte  dentro del país para personas funcionarias "/>
    <n v="0"/>
    <n v="500000"/>
    <s v="10501"/>
    <s v="Transporte dentro del país"/>
    <x v="0"/>
    <m/>
    <n v="2021"/>
    <x v="24"/>
    <m/>
    <s v="Para cubrir los gastos de transporte dentro del país a las personas funcionarias en cumplimiento de sus deberes. Así como los gastos de transporte a las personas usuarias de los servicios del INAMU participantes en las distintas actividades organizadas por la institución."/>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30"/>
    <s v="RP"/>
    <x v="2"/>
    <x v="2"/>
    <x v="8"/>
    <s v="Dirigir técnica e ideológicamente el que hacer de los departamentos ejecutores del programa 3"/>
    <s v="P_12"/>
    <x v="10"/>
    <x v="10"/>
    <x v="0"/>
    <s v="IDEM"/>
    <x v="478"/>
    <s v="CENTRAL"/>
    <s v="TODOS LOS CANTONES"/>
    <s v="G_24"/>
    <x v="19"/>
    <n v="4"/>
    <s v="Incia:_x000a_Enero "/>
    <s v="N/A"/>
    <s v="N/A"/>
    <s v="Finaliza:_x000a_Diciembre "/>
    <e v="#N/A"/>
    <s v="4_Necesidad de  seguimiento dirigido a resultados del  Plan Institucional Estratégico"/>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alites, plataformas de comunicación, aplicaciones de comunicación) para atención, asesorías y capacitación vitual. "/>
    <s v="Funcionarias: Olga Castillo, Melissa Campos_x000a_ Laureana Rodríguez Hidalgo"/>
    <s v="Prestación territorial del servicio"/>
    <s v="PT"/>
    <s v="160 díasTécnica Admnistrativa Olga Castillo _x000a_160  días Profesional EjecutivaMelissa campos _x000a_160  días Jefatura Laureana Rodríguez Hidalgo_x000a_"/>
    <s v="Viáticos  dentro del país para personas funcionarias "/>
    <n v="0"/>
    <n v="1000000"/>
    <s v="10502"/>
    <s v="Viáticos dentro del país"/>
    <x v="0"/>
    <m/>
    <n v="2021"/>
    <x v="17"/>
    <m/>
    <s v="Para cubrir gastos de hospedaje, alimentación y otros gastos menores a personas funcionarias y personas ajenas de la institución, participantes de las actividades convocadas por el INAMU.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30"/>
    <s v="RP"/>
    <x v="2"/>
    <x v="2"/>
    <x v="8"/>
    <s v="Dirigir técnica e ideológicamente el que hacer de los departamentos ejecutores del programa 3"/>
    <s v="P_12"/>
    <x v="10"/>
    <x v="10"/>
    <x v="0"/>
    <s v="IDEM"/>
    <x v="478"/>
    <s v="CENTRAL"/>
    <s v="TODOS LOS CANTONES"/>
    <s v="G_24"/>
    <x v="19"/>
    <s v="IDEM"/>
    <s v="Incia:_x000a_Enero "/>
    <s v="N/A"/>
    <s v="N/A"/>
    <s v="Finaliza:_x000a_Diciembre "/>
    <e v="#N/A"/>
    <s v="4_Necesidad de  seguimiento dirigido a resultados del  Plan Institucional Estratégico"/>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alites, plataformas de comunicación, aplicaciones de comunicación) para atención, asesorías y capacitación vitual. "/>
    <s v="Funcionarias: Olga Castillo, Melissa Campos_x000a_ Laureana Rodríguez Hidalgo"/>
    <s v="Prestación territorial del servicio"/>
    <s v="PT"/>
    <s v="160 díasTécnica Admnistrativa Olga Castillo _x000a_160  días Profesional EjecutivaMelissa campos _x000a_160  días Jefatura Laureana Rodríguez Hidalgo_x000a_"/>
    <s v="Transporte  dentro del país para personas funcionarias "/>
    <n v="0"/>
    <n v="500000"/>
    <s v="10501"/>
    <s v="Transporte dentro del país"/>
    <x v="0"/>
    <m/>
    <n v="2021"/>
    <x v="24"/>
    <m/>
    <s v="Para cubrir los gastos de transporte dentro del país a las personas funcionarias en cumplimiento de sus deberes. Así como los gastos de transporte a las personas usuarias de los servicios del INAMU participantes en las distintas actividades organizadas por la institución."/>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10"/>
    <x v="10"/>
    <s v="_Desaprovechamiento de las tecnologías de información de avanzada con la que cuenta el INAMU actualmente_x000a__Carencia de personal técnico para el desarrollo de sistemas (desarrolladores)"/>
    <x v="2"/>
    <x v="2"/>
    <s v="pendiente"/>
    <x v="30"/>
    <s v="RP"/>
    <x v="1"/>
    <x v="1"/>
    <x v="1"/>
    <s v="Dar soporte presupuestario, contable y de gestión operaciones de flujos monetarios para el logro de objetivos y metas institucionales"/>
    <s v="P_4"/>
    <x v="1"/>
    <x v="1"/>
    <x v="0"/>
    <m/>
    <x v="428"/>
    <s v="PACIFICO_CENTRAL"/>
    <s v="PUNTARENAS"/>
    <s v="G_22"/>
    <x v="2"/>
    <n v="100"/>
    <d v="2021-01-01T00:00:00"/>
    <m/>
    <m/>
    <d v="2021-01-01T00:00:00"/>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s v="Olga Castillo Benavides_x000a_Laureana Rodríguez Hidalgo_x000a_"/>
    <s v="Prestación territorial del servicio"/>
    <s v="PT"/>
    <s v="Olga Castillo Benavides  100 días_x000a_Laureana Rodríguez Hidalgo  20 días"/>
    <s v="No se requiere"/>
    <m/>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3"/>
    <x v="3"/>
    <s v="_Que no se implemente la redefinición de los procesos_x000a__Que los procesos redifinidos no contribuyan de forma efectiva al cumplimiento de los fines institucionales"/>
    <x v="3"/>
    <x v="3"/>
    <n v="0"/>
    <x v="31"/>
    <s v="RI"/>
    <x v="1"/>
    <x v="1"/>
    <x v="1"/>
    <s v="Dar soporte presupuestario, contable y de gestión operaciones de flujos monetarios para el logro de objetivos y metas institucionales"/>
    <s v="P_4"/>
    <x v="1"/>
    <x v="1"/>
    <x v="0"/>
    <m/>
    <x v="479"/>
    <s v="CENTRAL"/>
    <s v="MONTES DE OCA"/>
    <s v="G_22"/>
    <x v="116"/>
    <s v="META ARCHIVO UCRI"/>
    <s v="enero"/>
    <m/>
    <m/>
    <s v="diciembre"/>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solicitar recurso humano adicional"/>
    <s v="Irya Cruz Mena"/>
    <s v="Conducción superior del INAMU"/>
    <s v="DS"/>
    <s v="Irya Cruz Mena: 15_x000a_Karla Gamboa Somarribas: 6"/>
    <s v="Recurso humano para la gestión del archivo en físico y digital"/>
    <m/>
    <n v="0"/>
    <m/>
    <e v="#N/A"/>
    <x v="0"/>
    <m/>
    <n v="2021"/>
    <x v="0"/>
    <m/>
    <m/>
  </r>
  <r>
    <s v="Políticas para la Igualdad efectiva entre mujeres y hombres -PIEG y de protección y prevención de la violencia contra las mujeres PLANOVI implementando en sus Planes de acción 2019-2022 y en el marco del cumplimiento del ODS N°6"/>
    <s v="Desarrollar programas y proyectos dirigidos hacia mujeres para el ejercicio efectivo de sus derechos en igualdad con los hombres, en un ambiente libre de violencia y de respeto a los derechos humanos y de inclusión. (Decretos Ejecutivos N°41115-MP-MCM y N°41240-MP-MCM)  "/>
    <x v="4"/>
    <s v=" 20%_x000a_Avance del Plan de Acción quinquenal PLANOVI 2018-2022"/>
    <x v="4"/>
    <s v="2019-2022: 3.365,6_x000a_FODESAF-partida_x000a_PLANOVI 5-T-AVI-01"/>
    <s v="INAMU: Dirección Estratégica, _x000a_Instituciones Ejecutoras del Plan de Acción del PLANOVI 2019-2022"/>
    <x v="3"/>
    <x v="3"/>
    <s v="_Que no se implemente la redefinición de los procesos_x000a__Que los procesos redifinidos no contribuyan de forma efectiva al cumplimiento de los fines institucionales"/>
    <x v="3"/>
    <x v="3"/>
    <n v="0"/>
    <x v="31"/>
    <s v="RI"/>
    <x v="1"/>
    <x v="1"/>
    <x v="2"/>
    <s v="Orientar  el contenido de los objetivos y metas institucionales desde una perspectiva Técnico-Administrativa, que brinde soporte  y dirección al quehacer institucional, mediante apoyo, legitimidad y guía política"/>
    <s v="P_1"/>
    <x v="23"/>
    <x v="23"/>
    <x v="0"/>
    <s v="IDEM"/>
    <x v="480"/>
    <s v="CENTRAL"/>
    <s v="MONTES DE OCA"/>
    <s v="G_17"/>
    <x v="117"/>
    <n v="1"/>
    <m/>
    <m/>
    <m/>
    <s v="octubre-diciembre"/>
    <s v="R_P1"/>
    <s v="6_Que exista una mala planificación que supere los recursos institucionales, que la conviera en inviable"/>
    <s v="2 Caminos o puentes cerrados o inutilizables que impiden el acceso a ciertas zonas"/>
    <s v="presupuestar fondos extra"/>
    <s v="Karla Gamboa Somarribas"/>
    <s v="Conducción superior del INAMU"/>
    <s v="DS"/>
    <n v="5"/>
    <s v="No se requieren"/>
    <m/>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3"/>
    <x v="3"/>
    <s v="_Que no se implemente la redefinición de los procesos_x000a__Que los procesos redifinidos no contribuyan de forma efectiva al cumplimiento de los fines institucionales"/>
    <x v="3"/>
    <x v="3"/>
    <n v="0"/>
    <x v="31"/>
    <s v="RI"/>
    <x v="1"/>
    <x v="1"/>
    <x v="5"/>
    <s v="Generar conocimiento especializado en género y derechos humanos como un servicio que contribuya con los procesos que buscan la conformación de una sociedad más justa e igualitaria"/>
    <s v="P_7"/>
    <x v="11"/>
    <x v="11"/>
    <x v="14"/>
    <n v="20"/>
    <x v="481"/>
    <s v="CENTRAL"/>
    <s v="MONTES DE OCA"/>
    <s v="G_8"/>
    <x v="118"/>
    <n v="20"/>
    <s v="enero"/>
    <m/>
    <m/>
    <s v="diciembre"/>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solicitar recurso humano adicional"/>
    <s v="Karla Gamboa Somarribas"/>
    <s v="Conducción superior del INAMU"/>
    <s v="DS"/>
    <n v="30"/>
    <s v="No se requieren"/>
    <m/>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31"/>
    <s v="RI"/>
    <x v="2"/>
    <x v="2"/>
    <x v="6"/>
    <s v="Transversalizar los enfoques de derechos humanos, interseccionalidad y género entre otros, que mejoren la calidad de los servicios que reciben las mujeres"/>
    <s v="P_8"/>
    <x v="6"/>
    <x v="6"/>
    <x v="1"/>
    <n v="0"/>
    <x v="482"/>
    <s v="CENTRAL"/>
    <s v="MONTES DE OCA"/>
    <s v="G_14"/>
    <x v="119"/>
    <n v="65"/>
    <m/>
    <s v="junio"/>
    <m/>
    <s v="noviembre"/>
    <s v="R_P8"/>
    <s v="2_Las dependencias de conducción politica estratégica(Unidades asesoras y Staff) no cuentan con suficiente personal para atender los procesos que se les asignan"/>
    <m/>
    <s v="solicitar recurso humano adicional"/>
    <s v="Karla Gamboa Somarribas"/>
    <s v="Conducción superior del INAMU"/>
    <s v="DS"/>
    <n v="30"/>
    <s v="Recurso humano para aplicación de capacitación"/>
    <m/>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31"/>
    <s v="RI"/>
    <x v="2"/>
    <x v="2"/>
    <x v="6"/>
    <s v="Transversalizar los enfoques de derechos humanos, interseccionalidad y género entre otros, que mejoren la calidad de los servicios que reciben las mujeres"/>
    <s v="P_8"/>
    <x v="6"/>
    <x v="6"/>
    <x v="71"/>
    <n v="29"/>
    <x v="483"/>
    <s v="CENTRAL"/>
    <s v="MONTES DE OCA"/>
    <s v="G_14"/>
    <x v="120"/>
    <n v="20"/>
    <s v="enero"/>
    <m/>
    <m/>
    <s v="diciembre"/>
    <s v="R_P8"/>
    <s v="2_Resistencia político-técnica y barreras (desconocimiento, desarticulación) de las jerarquías instucionales que dificultan/limitan el  abordaje hacia el cierre de brechas de género. "/>
    <s v="4 Cortes eléctricos o fallas informáticas que interrumpan la generación, captura, procesamiento y transmición de la comunicación e información"/>
    <s v="solicitar recurso humano adicional"/>
    <s v="Karla Gamboa Somarribas"/>
    <s v="Conducción superior del INAMU"/>
    <s v="DS"/>
    <n v="20"/>
    <s v="No se requieren"/>
    <m/>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31"/>
    <s v="RI"/>
    <x v="1"/>
    <x v="1"/>
    <x v="9"/>
    <s v="Elaborar y dar seguimiento al Plan Presupuesto Institucional anualmente, definiendo sus Programas, indicadores , metas, acciones estratégicas y la disposición de recursos presupuestarios que permitan la generación de bienes y servicios requeridos, así como diseñar las evaluaciones a dichas intervenciones"/>
    <s v="P_2"/>
    <x v="13"/>
    <x v="13"/>
    <x v="0"/>
    <n v="0"/>
    <x v="484"/>
    <s v="CENTRAL"/>
    <s v="MONTES DE OCA"/>
    <s v="G_3"/>
    <x v="121"/>
    <n v="2"/>
    <s v="enero"/>
    <m/>
    <m/>
    <s v="diciembre"/>
    <s v="R_P2"/>
    <s v="2_Las dependencias de conducción politica estratégica(Unidades asesoras y Staff) no cuentan con suficiente personal para atender los procesos que se les asignan"/>
    <s v="2 Caminos o puentes cerrados o inutilizables que impiden el acceso a ciertas zonas"/>
    <s v="solicitar recurso humano adicional"/>
    <s v="Karla Gamboa Somarribas"/>
    <s v="Conducción superior del INAMU"/>
    <s v="DS"/>
    <n v="20"/>
    <s v="No se requieren"/>
    <m/>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31"/>
    <s v="RI"/>
    <x v="1"/>
    <x v="1"/>
    <x v="9"/>
    <s v="Elaborar y dar seguimiento al Plan Presupuesto Institucional anualmente, definiendo sus Programas, indicadores , metas, acciones estratégicas y la disposición de recursos presupuestarios que permitan la generación de bienes y servicios requeridos, así como diseñar las evaluaciones a dichas intervenciones"/>
    <s v="P_2"/>
    <x v="13"/>
    <x v="13"/>
    <x v="0"/>
    <n v="1"/>
    <x v="485"/>
    <s v="CENTRAL"/>
    <s v="MONTES DE OCA"/>
    <s v="G_3"/>
    <x v="122"/>
    <n v="1"/>
    <s v="enero-marzo"/>
    <m/>
    <m/>
    <m/>
    <s v="R_P2"/>
    <s v="6_Que exista una mala planificación que supere los recursos institucionales, que la conviera en inviable"/>
    <s v="4 Cortes eléctricos o fallas informáticas que interrumpan la generación, captura, procesamiento y transmición de la comunicación e información"/>
    <s v="presupuestar fondos extra"/>
    <s v="Karla Gamboa Somarribas"/>
    <s v="Conducción superior del INAMU"/>
    <s v="DS"/>
    <s v="Karla Gamboa Somarribas: 8_x000a_Irya Cruz Mena: 1"/>
    <s v="Transferencia de cuotas a organismos internacionales, la cuota de ONU Mujeres son $10,000.00. (TC ¢612)."/>
    <m/>
    <n v="6120000"/>
    <s v="60701"/>
    <s v="Transferencias corrientes a organismos internacionales"/>
    <x v="0"/>
    <m/>
    <n v="2021"/>
    <x v="103"/>
    <m/>
    <s v="Transferencia de cuotas a organismos internacionales, la cuota de ONU Mujeres son $10,000.00. (TC ¢612)."/>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31"/>
    <s v="RI"/>
    <x v="1"/>
    <x v="1"/>
    <x v="9"/>
    <s v="Elaborar y dar seguimiento al Plan Presupuesto Institucional anualmente, definiendo sus Programas, indicadores , metas, acciones estratégicas y la disposición de recursos presupuestarios que permitan la generación de bienes y servicios requeridos, así como diseñar las evaluaciones a dichas intervenciones"/>
    <s v="P_2"/>
    <x v="13"/>
    <x v="13"/>
    <x v="0"/>
    <n v="1"/>
    <x v="486"/>
    <s v="CENTRAL"/>
    <s v="MONTES DE OCA"/>
    <s v="G_3"/>
    <x v="123"/>
    <n v="1"/>
    <s v="enero-marzo"/>
    <m/>
    <m/>
    <m/>
    <s v="R_P2"/>
    <s v="6_Que exista una mala planificación que supere los recursos institucionales, que la conviera en inviable"/>
    <s v="4 Cortes eléctricos o fallas informáticas que interrumpan la generación, captura, procesamiento y transmición de la comunicación e información"/>
    <s v="presupuestar fondos extra"/>
    <s v="Karla Gamboa Somarribas"/>
    <s v="Conducción superior del INAMU"/>
    <s v="DS"/>
    <s v="Karla Gamboa Somarribas: 8_x000a_Irya Cruz Mena: 1"/>
    <s v="Transferencia de cuotas a organismos internacionales, la cuota de COMMCA son $15,000.00 (TC ¢612)"/>
    <m/>
    <n v="9180000"/>
    <s v="60701"/>
    <s v="Transferencias corrientes a organismos internacionales"/>
    <x v="0"/>
    <m/>
    <n v="2021"/>
    <x v="104"/>
    <m/>
    <s v="Transferencia de cuotas a organismos internacionales, la cuota de COMMCA son $15,000.00 (TC ¢612)"/>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31"/>
    <s v="RI"/>
    <x v="1"/>
    <x v="1"/>
    <x v="9"/>
    <s v="Elaborar y dar seguimiento al Plan Presupuesto Institucional anualmente, definiendo sus Programas, indicadores , metas, acciones estratégicas y la disposición de recursos presupuestarios que permitan la generación de bienes y servicios requeridos, así como diseñar las evaluaciones a dichas intervenciones"/>
    <s v="P_2"/>
    <x v="13"/>
    <x v="13"/>
    <x v="0"/>
    <n v="10"/>
    <x v="487"/>
    <s v="CENTRAL"/>
    <s v="MONTES DE OCA"/>
    <s v="G_3"/>
    <x v="124"/>
    <n v="10"/>
    <s v="enero"/>
    <m/>
    <m/>
    <s v="diciembre"/>
    <s v="R_P2"/>
    <s v="5_ Se elaboren planes alternos basados en la coyuntura actual, que lleguen a saturar o invisibilizar los planes oficiales"/>
    <m/>
    <s v="solicitar recurso humano adicional"/>
    <s v="Karla Gamboa Somarribas"/>
    <s v="Conducción superior del INAMU"/>
    <s v="DS"/>
    <n v="20"/>
    <s v="Recurso humano para negociación de proyectos de cooperación internacional "/>
    <m/>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31"/>
    <s v="RI"/>
    <x v="1"/>
    <x v="1"/>
    <x v="9"/>
    <s v="Elaborar y dar seguimiento al Plan Presupuesto Institucional anualmente, definiendo sus Programas, indicadores , metas, acciones estratégicas y la disposición de recursos presupuestarios que permitan la generación de bienes y servicios requeridos, así como diseñar las evaluaciones a dichas intervenciones"/>
    <s v="P_2"/>
    <x v="13"/>
    <x v="13"/>
    <x v="0"/>
    <n v="30"/>
    <x v="488"/>
    <s v="CENTRAL"/>
    <s v="MONTES DE OCA"/>
    <s v="G_3"/>
    <x v="125"/>
    <n v="90"/>
    <s v="Enero"/>
    <m/>
    <m/>
    <s v="Diciembre"/>
    <s v="R_P2"/>
    <s v="6_Que exista una mala planificación que supere los recursos institucionales, que la conviera en inviable"/>
    <s v="2 Caminos o puentes cerrados o inutilizables que impiden el acceso a ciertas zonas"/>
    <s v="presupuestar fondos extra"/>
    <s v="Karla Gamboa Somarribas"/>
    <s v="Conducción superior del INAMU"/>
    <s v="DS"/>
    <n v="25"/>
    <s v="Recurso económico para cubrir transporte de participación para representar al Instituto Nacional de las Mujeres en  espacios de coordinación bilateral, y multilateral."/>
    <m/>
    <n v="0"/>
    <s v="10503"/>
    <s v="Transporte en el exterior"/>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31"/>
    <s v="RI"/>
    <x v="1"/>
    <x v="1"/>
    <x v="9"/>
    <s v="Elaborar y dar seguimiento al Plan Presupuesto Institucional anualmente, definiendo sus Programas, indicadores , metas, acciones estratégicas y la disposición de recursos presupuestarios que permitan la generación de bienes y servicios requeridos, así como diseñar las evaluaciones a dichas intervenciones"/>
    <s v="P_2"/>
    <x v="13"/>
    <x v="13"/>
    <x v="0"/>
    <n v="30"/>
    <x v="489"/>
    <s v="CENTRAL"/>
    <s v="MONTES DE OCA"/>
    <s v="G_3"/>
    <x v="125"/>
    <s v="idem"/>
    <s v="Enero"/>
    <m/>
    <m/>
    <s v="Diciembre"/>
    <s v="R_P2"/>
    <s v="6_Que exista una mala planificación que supere los recursos institucionales, que la conviera en inviable"/>
    <s v="2 Caminos o puentes cerrados o inutilizables que impiden el acceso a ciertas zonas"/>
    <s v="presupuestar fondos extra"/>
    <s v="Karla Gamboa Somarribas"/>
    <s v="Conducción superior del INAMU"/>
    <s v="DS"/>
    <n v="25"/>
    <s v="Recurso económico para cubrir viáticos de participación para representar al Instituto Nacional de las Mujeres en  espacios de coordinación bilateral, y multilateral."/>
    <m/>
    <n v="0"/>
    <s v="10504"/>
    <s v="Viáticos en el exterior"/>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31"/>
    <s v="RI"/>
    <x v="1"/>
    <x v="1"/>
    <x v="9"/>
    <s v="Elaborar y dar seguimiento al Plan Presupuesto Institucional anualmente, definiendo sus Programas, indicadores , metas, acciones estratégicas y la disposición de recursos presupuestarios que permitan la generación de bienes y servicios requeridos, así como diseñar las evaluaciones a dichas intervenciones"/>
    <s v="P_2"/>
    <x v="13"/>
    <x v="13"/>
    <x v="0"/>
    <n v="0"/>
    <x v="490"/>
    <s v="CENTRAL"/>
    <s v="MONTES DE OCA"/>
    <s v="G_3"/>
    <x v="25"/>
    <s v="Publicación digital de un manual interno de la gestión de la cooperación internacional"/>
    <s v="marzo"/>
    <m/>
    <s v="setiembre"/>
    <m/>
    <s v="R_P2"/>
    <s v="4_El personal del INAMU no conoce o comprende el planteamiento de los planes estratégicos, tácticos y operativos"/>
    <m/>
    <s v="solicitar recursos económicos adicionales"/>
    <s v="Karla Gamboa Somarribas"/>
    <s v="Conducción superior del INAMU"/>
    <s v="DS"/>
    <n v="12"/>
    <s v="Diagramación de publicación digital, full color, de 50 páginas"/>
    <m/>
    <n v="0"/>
    <s v="10303"/>
    <s v="Impresión, encuadernación y otros"/>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9"/>
    <x v="9"/>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x v="2"/>
    <x v="2"/>
    <s v="pendiente"/>
    <x v="31"/>
    <s v="RI"/>
    <x v="1"/>
    <x v="1"/>
    <x v="1"/>
    <s v="Dar soporte presupuestario, contable y de gestión operaciones de flujos monetarios para el logro de objetivos y metas institucionales"/>
    <s v="P_4"/>
    <x v="1"/>
    <x v="1"/>
    <x v="0"/>
    <m/>
    <x v="491"/>
    <s v="CENTRAL"/>
    <s v="MONTES DE OCA"/>
    <s v="G_22"/>
    <x v="2"/>
    <n v="100"/>
    <d v="2021-01-01T00:00:00"/>
    <m/>
    <m/>
    <d v="2021-01-01T00:00:00"/>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s v="Irya Cruz _x000a_Karla Gamboa Somarribas"/>
    <s v="Conducción superior del INAMU"/>
    <s v="DS"/>
    <s v="Irya Cruz  46 días_x000a_Karla Gamboa Somarribas 20 días "/>
    <s v="No se requiere"/>
    <m/>
    <n v="0"/>
    <m/>
    <e v="#N/A"/>
    <x v="0"/>
    <m/>
    <n v="2021"/>
    <x v="0"/>
    <m/>
    <m/>
  </r>
  <r>
    <s v="Programa de Economía Social Solidaria (ESS)"/>
    <s v="Fortalecer las organizaciones de la Economía Social Solidaria mediante capacitación, asistencia técnica y financiamiento para mejorar su productividad según el modelo asociativo inclusivo con enfoque de derechos humanos."/>
    <x v="3"/>
    <s v=" 2017: No disponible"/>
    <x v="3"/>
    <s v="INAMU: 1.160 FODESAF – Programa Autonomía Económica de las Mujeres código de programa T-03"/>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2"/>
    <s v="ST"/>
    <x v="2"/>
    <x v="2"/>
    <x v="6"/>
    <s v="Transversalizar los enfoques de derechos humanos, interseccionalidad y género entre otros, que mejoren la calidad de los servicios que reciben las mujeres"/>
    <s v="P_8"/>
    <x v="7"/>
    <x v="7"/>
    <x v="4"/>
    <s v="IDEM"/>
    <x v="492"/>
    <s v="CENTRAL"/>
    <s v="MONTES DE OCA"/>
    <s v="G_15"/>
    <x v="14"/>
    <n v="50"/>
    <s v="N/A"/>
    <s v="N/A"/>
    <d v="2021-07-01T00:00:00"/>
    <d v="2021-11-30T00:00:00"/>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Generar soporte documental en carpetas y correos electrónicos con sus respectivos respaldos.  Recurrir a comnicación telefónica cuando sea necesario. Tomar en cuenta esta posibilidad a la hora de diseñar el curso. "/>
    <s v="Pilar González, Ericka López, Miguel Rojas"/>
    <s v="Conducción superior del INAMU"/>
    <s v="DS"/>
    <n v="6"/>
    <s v="No se requiere"/>
    <n v="0"/>
    <n v="0"/>
    <m/>
    <e v="#N/A"/>
    <x v="0"/>
    <m/>
    <n v="2021"/>
    <x v="0"/>
    <s v="UPI ESTARÁ REVISANDO CON LA STPIEG LOS INDICADORES POI CORRESPONDIENTES A ESTA DEPENDENCIA"/>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2"/>
    <s v="ST"/>
    <x v="2"/>
    <x v="2"/>
    <x v="6"/>
    <s v="Transversalizar los enfoques de derechos humanos, interseccionalidad y género entre otros, que mejoren la calidad de los servicios que reciben las mujeres"/>
    <s v="P_8"/>
    <x v="6"/>
    <x v="6"/>
    <x v="72"/>
    <n v="56"/>
    <x v="493"/>
    <s v="CENTRAL"/>
    <s v="MONTES DE OCA"/>
    <s v="G_14"/>
    <x v="13"/>
    <n v="56"/>
    <d v="2021-01-15T00:00:00"/>
    <s v="N/A"/>
    <s v="N/A"/>
    <d v="2021-12-17T00:00:00"/>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Generar soporte documental en carpetas y correos electrónicos con sus respectivos respaldos.  Recurrir a comnicación telefónica cuando sea necesario. "/>
    <s v="Pilar González, Ericka López, Miguel Rojas"/>
    <s v="Conducción superior del INAMU"/>
    <s v="DS"/>
    <n v="90"/>
    <s v="No se requiere"/>
    <n v="0"/>
    <n v="0"/>
    <m/>
    <e v="#N/A"/>
    <x v="0"/>
    <m/>
    <n v="2021"/>
    <x v="0"/>
    <s v="1._x0009_ARESEP_x000a_2._x0009_Asamblea Legislativa_x000a_3._x0009_Banco Central de Costa Rica (BCCR)_x000a_4._x0009_Caja Costarricense de Seguro Social (CCSS)_x000a_5._x0009_CEN-CINAI_x000a_6._x0009_Comisión Nacional de Emergencias_x000a_7._x0009_CONAPAM _x000a_8._x0009_Consejo Nacional de la Persona Joven_x000a_9._x0009_Consejo Nacional de Personas con Discapacidad CONAPDIS_x000a_10._x0009_Instituto Costarricense de Deporte y Recreación ICODER_x000a_11._x0009_Instituto Costarricense de Electricidad (ICE) _x000a_12._x0009_Instituto Costarricense de Pesca y Acuicultura (INCOPESCA)_x000a_13._x0009_Instituto Costarricense de Turismo (ICT)_x000a_14._x0009_Instituto de Fomento Cooperativo (INFOCOOP)_x000a_15._x0009_Instituto de Fomento y Asesoría Municipal IFAM_x000a_16._x0009_Instituto Mixto de Ayuda Social IMAS_x000a_17._x0009_Instituto Nacional de Acueductos y Alcantarillados AYA_x000a_18._x0009_Instituto Nacional de Aprendizaje INA_x000a_19._x0009_Instituto Nacional de Estadística y Censos INEC_x000a_20._x0009_Instituto Nacional de Seguros INS_x000a_21._x0009_Instituto Nacional de Vivienda y Urbanismo INVU_x000a_22._x0009_Instituto Tecnológico de Costa Rica TEC_x000a_23._x0009_Ministerio de Agricultura y Ganadería MAG_x000a_24._x0009_Ministerio de Ambiente y Energía (DIGECA-MINAE)_x000a_25._x0009_Ministerio de Ciencia y Tecnología MICITT_x000a_26._x0009_Ministerio de Comercio Exterior COMEX_x000a_27._x0009_Ministerio de Cultura y Juventud_x000a_28._x0009_Ministerio de Economía, Industria y Comercio MEIC_x000a_29._x0009_Ministerio de Educación Pública MEP_x000a_30._x0009_Ministerio de Gobernación y Policía_x000a_Dirección Nacional de Desarrollo Comunal DINADECO_x000a_31._x0009_Ministerio de Hacienda_x000a_32._x0009_Ministerio de Obras Públicas y Transporte MOPT _x000a_33._x0009_Ministerio de Planificación MIDEPLAN_x000a_34._x0009_Ministerio de Salud_x000a_35._x0009_Ministerio de Seguridad Pública_x000a_36._x0009_Ministerio de Trabajo y Seguridad Social MTSS_x000a_37._x0009_Ministerio de Vivienda y Asentamientos Humanos_x000a_38._x0009_ Patronato Nacional de la Infancia PANI_x000a_39._x0009_Poder Judicial_x000a_40._x0009_Secretaría Técnica Red Nacional de Cuido y Desarrollo Infantil REDCUDI_x000a_41._x0009_Sistema Nacional de Acreditación de la Educación Superior SINAES_x000a_42._x0009_Superintendencia General de Entidades Financieras SUGEF_x000a_43._x0009_Tribunal Supremo de Elecciones TSE_x000a_44._x0009_ Universidad de Costa Rica UCR_x000a_45._x0009_Universidad Estatal a Distancia UNED_x000a_46._x0009_Universidad Nacional UNA_x000a_47._x0009_Universidad Técnica Nacional UTN_x000a_48._x0009_Servicio Fitosanitario del Estado (SFE) _x000a_49._x0009_Servicio Nacional de Salud Animal (Senasa)_x000a_50._x0009_Instituto Nacional de Innovación y Transferencia en Tecnología Agropecuaria (INTA)_x000a_51._x0009_Oficina Nacional de Semillas (ONS)_x000a_52._x0009_Consejo Nacionales de Clubes 4S (Conac)_x000a_53._x0009_Servicio Nacional de Aguas Subterráneas, Riego y Avenamiento (Senara)_x000a_54._x0009_Instituto de Desarrollo Rural (Inder)_x000a_55._x0009_Programa Integral de Mercadeo Agropecuario (PIMA) _x000a_56._x0009_Consejo Nacional de Producción (CNP)"/>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2"/>
    <s v="ST"/>
    <x v="2"/>
    <x v="2"/>
    <x v="6"/>
    <s v="Transversalizar los enfoques de derechos humanos, interseccionalidad y género entre otros, que mejoren la calidad de los servicios que reciben las mujeres"/>
    <s v="P_8"/>
    <x v="6"/>
    <x v="6"/>
    <x v="0"/>
    <s v="IDEM"/>
    <x v="494"/>
    <s v="CENTRAL"/>
    <s v="MONTES DE OCA"/>
    <s v="G_14"/>
    <x v="13"/>
    <s v="IDEM"/>
    <d v="2021-01-15T00:00:00"/>
    <s v="N/A"/>
    <s v="N/A"/>
    <d v="2021-12-17T00:00:00"/>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Generar soporte documental en carpetas y correos electrónicos con sus respectivos respaldos.  Recurrir a comnicación telefónica cuando sea necesario. "/>
    <s v="Pilar González, Ericka López, Miguel Rojas"/>
    <s v="Conducción superior del INAMU"/>
    <s v="DS"/>
    <n v="3"/>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2"/>
    <s v="ST"/>
    <x v="2"/>
    <x v="2"/>
    <x v="6"/>
    <s v="Transversalizar los enfoques de derechos humanos, interseccionalidad y género entre otros, que mejoren la calidad de los servicios que reciben las mujeres"/>
    <s v="P_8"/>
    <x v="6"/>
    <x v="6"/>
    <x v="0"/>
    <s v="IDEM"/>
    <x v="495"/>
    <s v="CENTRAL"/>
    <s v="MONTES DE OCA"/>
    <s v="G_14"/>
    <x v="13"/>
    <s v="IDEM"/>
    <d v="2021-02-16T00:00:00"/>
    <s v="N/A"/>
    <s v="N/A"/>
    <d v="2021-12-12T00:00:00"/>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Generar soporte documental en carpetas y correos electrónicos con sus respectivos respaldos.  Recurrir a comnicación telefónica cuando sea necesario. "/>
    <s v="Pilar González, Ericka López, Miguel Rojas"/>
    <s v="Conducción superior del INAMU"/>
    <s v="DS"/>
    <n v="10"/>
    <s v="No se requiere"/>
    <n v="0"/>
    <n v="0"/>
    <m/>
    <e v="#N/A"/>
    <x v="0"/>
    <m/>
    <n v="2021"/>
    <x v="0"/>
    <s v="Tras analisis realizado en el Comité Director y de acuerdo a las limitaciones presupuestarias para el 2021 no se autorizan los recursos solicitados en esta subparida"/>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2"/>
    <s v="ST"/>
    <x v="2"/>
    <x v="2"/>
    <x v="6"/>
    <s v="Transversalizar los enfoques de derechos humanos, interseccionalidad y género entre otros, que mejoren la calidad de los servicios que reciben las mujeres"/>
    <s v="P_8"/>
    <x v="6"/>
    <x v="6"/>
    <x v="0"/>
    <s v="IDEM"/>
    <x v="496"/>
    <s v="CENTRAL"/>
    <s v="MONTES DE OCA"/>
    <s v="G_14"/>
    <x v="13"/>
    <s v="IDEM"/>
    <d v="2021-02-01T00:00:00"/>
    <s v="N/A"/>
    <s v="N/A"/>
    <d v="2021-12-12T00:00:00"/>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Generar soporte documental en carpetas y correos electrónicos con sus respectivos respaldos.  Recurrir a comnicación telefónica cuando sea necesario. "/>
    <s v="Pilar González, Ericka López, Miguel Rojas"/>
    <s v="Conducción superior del INAMU"/>
    <s v="DS"/>
    <n v="12"/>
    <s v="No se requiere"/>
    <n v="0"/>
    <n v="0"/>
    <m/>
    <e v="#N/A"/>
    <x v="0"/>
    <m/>
    <n v="2021"/>
    <x v="0"/>
    <s v="Tras analisis realizado en el Comité Director y de acuerdo a las limitaciones presupuestarias para el 2021 no se autorizan los recursos solicitados en esta subparida"/>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2"/>
    <s v="ST"/>
    <x v="2"/>
    <x v="2"/>
    <x v="6"/>
    <s v="Transversalizar los enfoques de derechos humanos, interseccionalidad y género entre otros, que mejoren la calidad de los servicios que reciben las mujeres"/>
    <s v="P_8"/>
    <x v="6"/>
    <x v="6"/>
    <x v="0"/>
    <s v="IDEM"/>
    <x v="497"/>
    <s v="CENTRAL"/>
    <s v="MONTES DE OCA"/>
    <s v="G_14"/>
    <x v="13"/>
    <s v="IDEM"/>
    <d v="2021-01-15T00:00:00"/>
    <s v="N/A"/>
    <s v="N/A"/>
    <d v="2021-11-30T00:00:00"/>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Generar soporte documental en carpetas y correos electrónicos con sus respectivos respaldos.  Recurrir a comnicación telefónica cuando sea necesario. "/>
    <s v="Pilar González, Ericka López, Miguel Rojas"/>
    <s v="Conducción superior del INAMU"/>
    <s v="DS"/>
    <n v="10"/>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2"/>
    <s v="ST"/>
    <x v="2"/>
    <x v="2"/>
    <x v="6"/>
    <s v="Transversalizar los enfoques de derechos humanos, interseccionalidad y género entre otros, que mejoren la calidad de los servicios que reciben las mujeres"/>
    <s v="P_8"/>
    <x v="6"/>
    <x v="6"/>
    <x v="0"/>
    <s v="IDEM"/>
    <x v="498"/>
    <s v="CENTRAL"/>
    <s v="MONTES DE OCA"/>
    <s v="G_14"/>
    <x v="13"/>
    <s v="IDEM"/>
    <d v="2021-01-15T00:00:00"/>
    <s v="N/A"/>
    <s v="N/A"/>
    <d v="2021-11-30T00:00:00"/>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Generar soporte documental en carpetas y correos electrónicos con sus respectivos respaldos.  Recurrir a comnicación telefónica cuando sea necesario. "/>
    <s v="Pilar González, Ericka López, Miguel Rojas"/>
    <s v="Conducción superior del INAMU"/>
    <s v="DS"/>
    <n v="8"/>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2"/>
    <s v="ST"/>
    <x v="2"/>
    <x v="2"/>
    <x v="6"/>
    <s v="Transversalizar los enfoques de derechos humanos, interseccionalidad y género entre otros, que mejoren la calidad de los servicios que reciben las mujeres"/>
    <s v="P_8"/>
    <x v="6"/>
    <x v="6"/>
    <x v="0"/>
    <s v="IDEM"/>
    <x v="499"/>
    <s v="CENTRAL"/>
    <s v="MONTES DE OCA"/>
    <s v="G_14"/>
    <x v="13"/>
    <s v="IDEM"/>
    <s v="N/A"/>
    <s v="N/A"/>
    <d v="2021-07-15T00:00:00"/>
    <s v="N/A"/>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ntificar e implementar herramientas virtuales y su conoectividad para asegurar participación en los niveles regionales, locales y nacionales. "/>
    <s v="Pilar González, Ericka López, Miguel Rojas"/>
    <s v="Conducción superior del INAMU"/>
    <s v="DS"/>
    <n v="5"/>
    <s v="Alimentación para 100 personas, un evento presencial"/>
    <n v="0"/>
    <n v="600000"/>
    <s v="10701"/>
    <s v="Actividades de capacitación"/>
    <x v="0"/>
    <m/>
    <n v="2021"/>
    <x v="34"/>
    <m/>
    <s v="Para cubrir los gastos vinculados con los procesos de capacitación en las diversas temáticas de interés para el INAMU, así como en la difusión de los derechos de las mujeres. Se incluyen los gastos inherentes a estos procesos tales como útiles, materiales, suministros, alimentación y las cuotas solicitadas por los dueños de locales por el uso de instalaciones para llevar la actividad."/>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2"/>
    <s v="ST"/>
    <x v="2"/>
    <x v="2"/>
    <x v="6"/>
    <s v="Transversalizar los enfoques de derechos humanos, interseccionalidad y género entre otros, que mejoren la calidad de los servicios que reciben las mujeres"/>
    <s v="P_8"/>
    <x v="6"/>
    <x v="6"/>
    <x v="0"/>
    <s v="IDEM"/>
    <x v="500"/>
    <s v="CENTRAL"/>
    <s v="MONTES DE OCA"/>
    <s v="G_14"/>
    <x v="13"/>
    <s v="IDEM"/>
    <d v="2021-01-15T00:00:00"/>
    <s v="N/A"/>
    <s v="N/A"/>
    <d v="2021-12-17T00:00:00"/>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Generar soporte documental en carpetas y correos electrónicos con sus respectivos respaldos.  Recurrir a comnicación telefónica cuando sea necesario. "/>
    <s v="Roger Esquivel"/>
    <s v="Conducción superior del INAMU"/>
    <s v="DS"/>
    <n v="60"/>
    <s v="Licenciamiento anual (renovación 2022) para la utilización institucional de la plataforma Quicksocore"/>
    <n v="0"/>
    <n v="18500000"/>
    <n v="59903"/>
    <s v="Bienes intangibles"/>
    <x v="2"/>
    <m/>
    <n v="2021"/>
    <x v="105"/>
    <m/>
    <s v="Licenciamiento anual (renovación 2022) para la utilización institucional de la plataforma Quicksocore"/>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2"/>
    <s v="ST"/>
    <x v="2"/>
    <x v="2"/>
    <x v="6"/>
    <s v="Transversalizar los enfoques de derechos humanos, interseccionalidad y género entre otros, que mejoren la calidad de los servicios que reciben las mujeres"/>
    <s v="P_8"/>
    <x v="6"/>
    <x v="6"/>
    <x v="0"/>
    <s v="IDEM"/>
    <x v="501"/>
    <s v="CENTRAL"/>
    <s v="MONTES DE OCA"/>
    <s v="G_14"/>
    <x v="13"/>
    <s v="IDEM"/>
    <d v="2021-02-01T00:00:00"/>
    <s v="N/A"/>
    <s v="N/A"/>
    <d v="2021-12-12T00:00:00"/>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Generar soporte documental en carpetas y correos electrónicos con sus respectivos respaldos.  Recurrir a comnicación telefónica cuando sea necesario. "/>
    <s v="Pilar González, Ericka López, Miguel Rojas"/>
    <s v="Conducción superior del INAMU"/>
    <s v="DS"/>
    <n v="15"/>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2"/>
    <s v="ST"/>
    <x v="2"/>
    <x v="2"/>
    <x v="6"/>
    <s v="Transversalizar los enfoques de derechos humanos, interseccionalidad y género entre otros, que mejoren la calidad de los servicios que reciben las mujeres"/>
    <s v="P_8"/>
    <x v="6"/>
    <x v="6"/>
    <x v="0"/>
    <s v="IDEM"/>
    <x v="502"/>
    <s v="CENTRAL"/>
    <s v="MONTES DE OCA"/>
    <s v="G_14"/>
    <x v="13"/>
    <s v="IDEM"/>
    <d v="2021-02-15T00:00:00"/>
    <s v="N/A"/>
    <s v="N/A"/>
    <d v="2021-11-30T00:00:00"/>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Generar soporte documental en carpetas y correos electrónicos con sus respectivos respaldos.  Recurrir a comnicación telefónica cuando sea necesario. "/>
    <s v="Pilar González, Ericka López y Miguel Rojas"/>
    <s v="Conducción superior del INAMU"/>
    <s v="DS"/>
    <n v="10"/>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2"/>
    <s v="ST"/>
    <x v="2"/>
    <x v="2"/>
    <x v="6"/>
    <s v="Transversalizar los enfoques de derechos humanos, interseccionalidad y género entre otros, que mejoren la calidad de los servicios que reciben las mujeres"/>
    <s v="P_8"/>
    <x v="6"/>
    <x v="6"/>
    <x v="0"/>
    <s v="IDEM"/>
    <x v="503"/>
    <s v="CENTRAL"/>
    <s v="MONTES DE OCA"/>
    <s v="G_14"/>
    <x v="13"/>
    <s v="IDEM"/>
    <s v="N/A"/>
    <d v="2021-06-01T00:00:00"/>
    <s v="N/A"/>
    <d v="2021-11-01T00:00:00"/>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Generar soporte documental en carpetas y correos electrónicos con sus respectivos respaldos.  Recurrir a comnicación telefónica cuando sea necesario. "/>
    <s v="Pilar González, Ericka López, Miguel Rojas"/>
    <s v="Conducción superior del INAMU"/>
    <s v="DS"/>
    <n v="8"/>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2"/>
    <s v="ST"/>
    <x v="2"/>
    <x v="2"/>
    <x v="6"/>
    <s v="Transversalizar los enfoques de derechos humanos, interseccionalidad y género entre otros, que mejoren la calidad de los servicios que reciben las mujeres"/>
    <s v="P_8"/>
    <x v="6"/>
    <x v="6"/>
    <x v="0"/>
    <s v="IDEM"/>
    <x v="504"/>
    <s v="CENTRAL"/>
    <s v="MONTES DE OCA"/>
    <s v="G_14"/>
    <x v="13"/>
    <s v="IDEM"/>
    <d v="2021-02-01T00:00:00"/>
    <s v="N/A"/>
    <s v="N/A"/>
    <d v="2021-11-30T00:00:00"/>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ntificar e implementar herramientas virtuales y su conoectividad para asegurar participación en los niveles regionales, locales y nacionales. "/>
    <s v="Pilar González, Ericka López, Miguel Rojas"/>
    <s v="Conducción superior del INAMU"/>
    <s v="DS"/>
    <n v="12"/>
    <s v="Alimentación para 180 personas en 6 sesiones presenciales en las regiones"/>
    <n v="0"/>
    <n v="1200000"/>
    <s v="10701"/>
    <s v="Actividades de capacitación"/>
    <x v="0"/>
    <m/>
    <n v="2021"/>
    <x v="106"/>
    <m/>
    <s v="Para cubrir los gastos vinculados con los procesos de capacitación en las diversas temáticas de interés para el INAMU, así como en la difusión de los derechos de las mujeres. Se incluyen los gastos inherentes a estos procesos tales como útiles, materiales, suministros, alimentación y las cuotas solicitadas por los dueños de locales por el uso de instalaciones para llevar la actividad."/>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2"/>
    <s v="ST"/>
    <x v="2"/>
    <x v="2"/>
    <x v="6"/>
    <s v="Transversalizar los enfoques de derechos humanos, interseccionalidad y género entre otros, que mejoren la calidad de los servicios que reciben las mujeres"/>
    <s v="P_8"/>
    <x v="6"/>
    <x v="6"/>
    <x v="0"/>
    <s v="IDEM"/>
    <x v="504"/>
    <s v="CENTRAL"/>
    <s v="MONTES DE OCA"/>
    <s v="G_14"/>
    <x v="13"/>
    <s v="IDEM"/>
    <d v="2021-02-01T00:00:00"/>
    <s v="N/A"/>
    <s v="N/A"/>
    <d v="2021-11-30T00:00:00"/>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ntificar e implementar herramientas virtuales y su conoectividad para asegurar participación en los niveles regionales, locales y nacionales. "/>
    <s v="Pilar González, Ericka López, Miguel Rojas"/>
    <s v="Conducción superior del INAMU"/>
    <s v="DS"/>
    <n v="10"/>
    <s v="Viáticos para 3 funcionarias, 6 giras de trabajo"/>
    <n v="0"/>
    <n v="1000000"/>
    <s v="10502"/>
    <s v="Viáticos dentro del país"/>
    <x v="0"/>
    <m/>
    <n v="2021"/>
    <x v="17"/>
    <m/>
    <s v="Para cubrir gastos de hospedaje, alimentación y otros gastos menores a personas funcionarias y personas ajenas de la institución, participantes de las actividades convocadas por el INAMU.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2"/>
    <s v="ST"/>
    <x v="2"/>
    <x v="2"/>
    <x v="6"/>
    <s v="Transversalizar los enfoques de derechos humanos, interseccionalidad y género entre otros, que mejoren la calidad de los servicios que reciben las mujeres"/>
    <s v="P_8"/>
    <x v="6"/>
    <x v="6"/>
    <x v="0"/>
    <s v="IDEM"/>
    <x v="504"/>
    <s v="CENTRAL"/>
    <s v="MONTES DE OCA"/>
    <s v="G_14"/>
    <x v="13"/>
    <s v="IDEM"/>
    <d v="2021-02-01T00:00:00"/>
    <s v="N/A"/>
    <s v="N/A"/>
    <d v="2021-11-30T00:00:00"/>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ntificar e implementar herramientas virtuales y su conoectividad para asegurar participación en los niveles regionales, locales y nacionales. "/>
    <s v="Pilar González, Ericka López, Miguel Rojas"/>
    <s v="Conducción superior del INAMU"/>
    <s v="DS"/>
    <n v="10"/>
    <s v="Transporte dentro del país para 3 funcionarias, 6 giras de trabajo"/>
    <n v="0"/>
    <n v="200000"/>
    <s v="10501"/>
    <s v="Transporte dentro del país"/>
    <x v="0"/>
    <m/>
    <n v="2021"/>
    <x v="59"/>
    <s v="Tras analisis realizado en el Comité Director y de acuerdo a las limitaciones presupuestarias para el 2021 no se autorizan los recursos solicitados en esta subparida"/>
    <s v="Para cubrir los gastos de transporte dentro del país a las personas funcionarias en cumplimiento de sus deberes. Así como los gastos de transporte a las personas usuarias de los servicios del INAMU participantes en las distintas actividades organizadas por la institución."/>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2"/>
    <s v="ST"/>
    <x v="2"/>
    <x v="2"/>
    <x v="6"/>
    <s v="Transversalizar los enfoques de derechos humanos, interseccionalidad y género entre otros, que mejoren la calidad de los servicios que reciben las mujeres"/>
    <s v="P_8"/>
    <x v="6"/>
    <x v="6"/>
    <x v="0"/>
    <s v="IDEM"/>
    <x v="505"/>
    <s v="CENTRAL"/>
    <s v="MONTES DE OCA"/>
    <s v="G_14"/>
    <x v="13"/>
    <s v="IDEM"/>
    <d v="2021-02-01T00:00:00"/>
    <s v="N/A"/>
    <s v="N/A"/>
    <d v="2021-11-30T00:00:00"/>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ntificar e implementar herramientas virtuales y su conoectividad para asegurar participación en los niveles regionales, locales y nacionales. "/>
    <s v="Pilar González, Ericka López, Miguel Rojas"/>
    <s v="Conducción superior del INAMU"/>
    <s v="DS"/>
    <n v="10"/>
    <s v="Alimentación para 5 eventos de 50 personas"/>
    <n v="0"/>
    <n v="2000000"/>
    <s v="10701"/>
    <s v="Actividades de capacitación"/>
    <x v="0"/>
    <m/>
    <n v="2021"/>
    <x v="13"/>
    <m/>
    <s v="Para cubrir los gastos vinculados con los procesos de capacitación en las diversas temáticas de interés para el INAMU, así como en la difusión de los derechos de las mujeres. Se incluyen los gastos inherentes a estos procesos tales como útiles, materiales, suministros, alimentación y las cuotas solicitadas por los dueños de locales por el uso de instalaciones para llevar la actividad."/>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2"/>
    <s v="ST"/>
    <x v="2"/>
    <x v="2"/>
    <x v="6"/>
    <s v="Transversalizar los enfoques de derechos humanos, interseccionalidad y género entre otros, que mejoren la calidad de los servicios que reciben las mujeres"/>
    <s v="P_8"/>
    <x v="6"/>
    <x v="6"/>
    <x v="0"/>
    <s v="IDEM"/>
    <x v="506"/>
    <s v="CENTRAL"/>
    <s v="MONTES DE OCA"/>
    <s v="G_14"/>
    <x v="13"/>
    <s v="IDEM"/>
    <d v="2021-01-10T00:00:00"/>
    <s v="N/A"/>
    <s v="N/A"/>
    <d v="2021-11-30T00:00:00"/>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Generar soporte documental en carpetas y correos electrónicos con sus respectivos respaldos.  Recurrir a comnicación telefónica cuando sea necesario. "/>
    <s v="Pilar González, Ericka López, Miguel Rojas"/>
    <s v="Conducción superior del INAMU"/>
    <s v="DS"/>
    <n v="32"/>
    <s v="No se requiere"/>
    <n v="0"/>
    <n v="0"/>
    <m/>
    <e v="#N/A"/>
    <x v="0"/>
    <m/>
    <n v="2021"/>
    <x v="0"/>
    <s v="Se debe coordinar con la CCAD la aprobación y disponibilidad de presupuesto"/>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2"/>
    <s v="ST"/>
    <x v="2"/>
    <x v="2"/>
    <x v="6"/>
    <s v="Transversalizar los enfoques de derechos humanos, interseccionalidad y género entre otros, que mejoren la calidad de los servicios que reciben las mujeres"/>
    <s v="P_8"/>
    <x v="6"/>
    <x v="6"/>
    <x v="0"/>
    <s v="IDEM"/>
    <x v="507"/>
    <s v="CENTRAL"/>
    <s v="MONTES DE OCA"/>
    <s v="G_14"/>
    <x v="13"/>
    <s v="IDEM"/>
    <d v="2021-01-04T00:00:00"/>
    <s v="N/A"/>
    <s v="N/A"/>
    <d v="2021-12-17T00:00:00"/>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Generar soporte documental en carpetas y correos electrónicos con sus respectivos respaldos.  Recurrir a comnicación telefónica cuando sea necesario. "/>
    <s v="Adriana Chinchila, Miguel Rojas"/>
    <s v="Conducción superior del INAMU"/>
    <s v="DS"/>
    <n v="10"/>
    <s v="No se requiere"/>
    <n v="0"/>
    <n v="0"/>
    <m/>
    <s v="# N/A"/>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2"/>
    <s v="ST"/>
    <x v="0"/>
    <x v="0"/>
    <x v="0"/>
    <s v="Atender a las mujeres en su diversidad, desde las perspectivas social, legal, Psicológica y económica para la defensa de sus derechos así como de su integridad física, emocional, social y económica_x000a_"/>
    <s v="P_5"/>
    <x v="0"/>
    <x v="0"/>
    <x v="4"/>
    <n v="0"/>
    <x v="508"/>
    <s v="CENTRAL"/>
    <s v="MONTES DE OCA"/>
    <s v="G_11"/>
    <x v="12"/>
    <n v="50"/>
    <d v="2021-01-04T00:00:00"/>
    <s v="N/A"/>
    <s v="N/A"/>
    <d v="2021-12-17T00:00:00"/>
    <s v="R_P5"/>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Generar soporte documental en carpetas y correos electrónicos con sus respectivos respaldos.  Recurrir a comnicación telefónica cuando sea necesario. "/>
    <s v="Roger Esquivel, Pilar González, Ericka López, Miguel Rojas"/>
    <s v="Conducción superior del INAMU"/>
    <s v="DS"/>
    <n v="20"/>
    <s v="No se requiere"/>
    <n v="0"/>
    <n v="0"/>
    <m/>
    <e v="#N/A"/>
    <x v="0"/>
    <m/>
    <n v="2021"/>
    <x v="0"/>
    <s v="Viaticos se suman a la partida presupuestaria del DSGT"/>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2"/>
    <s v="ST"/>
    <x v="1"/>
    <x v="1"/>
    <x v="2"/>
    <s v="Orientar  el contenido de los objetivos y metas institucionales desde una perspectiva Técnico-Administrativa, que brinde soporte  y dirección al quehacer institucional, mediante apoyo, legitimidad y guía política"/>
    <s v="P_1"/>
    <x v="2"/>
    <x v="2"/>
    <x v="0"/>
    <s v="IDEM"/>
    <x v="509"/>
    <s v="CENTRAL"/>
    <s v="MONTES DE OCA"/>
    <s v="G_16"/>
    <x v="13"/>
    <s v="IDEM"/>
    <d v="2021-01-16T00:00:00"/>
    <s v="N/A"/>
    <s v="N/A"/>
    <d v="2021-11-30T00:00:00"/>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Generar soporte documental en carpetas y correos electrónicos con sus respectivos respaldos.  Recurrir a comnicación telefónica cuando sea necesario. "/>
    <s v="Roger Esquivel"/>
    <s v="Conducción superior del INAMU"/>
    <s v="DS"/>
    <n v="40"/>
    <s v="No se requiere"/>
    <n v="0"/>
    <n v="0"/>
    <m/>
    <e v="#N/A"/>
    <x v="0"/>
    <m/>
    <n v="2021"/>
    <x v="0"/>
    <s v="UPI: SOLO CON 18 INSTITUCIONES SE TRABAJA DESDE LA STPIEG?"/>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32"/>
    <s v="ST"/>
    <x v="2"/>
    <x v="2"/>
    <x v="8"/>
    <s v="Dirigir técnica e ideológicamente el que hacer de los departamentos ejecutores del programa 3"/>
    <s v="P_12"/>
    <x v="10"/>
    <x v="10"/>
    <x v="0"/>
    <n v="0"/>
    <x v="510"/>
    <s v="CENTRAL"/>
    <s v="MONTES DE OCA"/>
    <s v="G_24"/>
    <x v="19"/>
    <n v="4"/>
    <s v="4 de enero 2021"/>
    <s v="N/A"/>
    <s v="N/A"/>
    <d v="2021-12-17T00:00:00"/>
    <s v="R_P1"/>
    <s v="6_Que exista una mala planificación que supere los recursos institucionales, que la conviera en inviable"/>
    <s v="4 Cortes eléctricos o fallas informáticas que interrumpan la generación, captura, procesamiento y transmición de la comunicación e información"/>
    <s v="Generar soporte documental en carpetas y correos electrónicos con sus respectivos respaldos.  Recurrir a comnicación telefónica cuando sea necesario. "/>
    <s v="Roger Esquivel; Pilar González, Ericka López, Miguel Rojas"/>
    <s v="Conducción superior del INAMU"/>
    <s v="DS"/>
    <n v="24"/>
    <s v="No se requiere"/>
    <n v="0"/>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8"/>
    <x v="8"/>
    <s v="_Debilidades en la planificación e identificación de necesidades para una óptima distribución de recursos"/>
    <x v="2"/>
    <x v="2"/>
    <s v="pendiente"/>
    <x v="32"/>
    <s v="ST"/>
    <x v="1"/>
    <x v="1"/>
    <x v="1"/>
    <s v="Dar soporte presupuestario, contable y de gestión operaciones de flujos monetarios para el logro de objetivos y metas institucionales"/>
    <s v="P_4"/>
    <x v="1"/>
    <x v="1"/>
    <x v="0"/>
    <m/>
    <x v="428"/>
    <s v="CENTRAL"/>
    <s v="MONTES DE OCA"/>
    <s v="G_22"/>
    <x v="2"/>
    <n v="100"/>
    <d v="2021-01-01T00:00:00"/>
    <m/>
    <m/>
    <d v="2021-12-01T00:00:00"/>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s v="Adriana Chinchilla Cervantes_x000a_Miguel Rojas Campbell"/>
    <s v="Conducción superior del INAMU"/>
    <s v="DS"/>
    <s v="Adriana Chinchilla Cervantes 50 días_x000a_Miguel Rojas Campbell 20 días"/>
    <s v="No se requiere"/>
    <m/>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5"/>
    <x v="15"/>
    <n v="1"/>
    <x v="33"/>
    <s v="SG"/>
    <x v="1"/>
    <x v="1"/>
    <x v="1"/>
    <s v="Dar soporte presupuestario, contable y de gestión operaciones de flujos monetarios para el logro de objetivos y metas institucionales"/>
    <s v="P_4"/>
    <x v="21"/>
    <x v="21"/>
    <x v="0"/>
    <n v="1"/>
    <x v="511"/>
    <s v="CENTRAL"/>
    <s v="TODOS LOS CANTONES"/>
    <s v="G_2"/>
    <x v="63"/>
    <n v="0.95"/>
    <d v="2021-04-15T00:00:00"/>
    <d v="2021-07-15T00:00:00"/>
    <d v="2021-10-15T00:00:00"/>
    <d v="2022-01-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Abdenago Lopez Chacón_x000a_Jorge Bonilla_x000a_Jefa de cada edificio_x000a_Amanda Ocampo"/>
    <s v="Apoyo administrativo"/>
    <s v="AA"/>
    <s v="Jorge Bonilla 41 dias_x000a_Abdenago Lopez 20 dias "/>
    <s v="Alquiler de edificios "/>
    <m/>
    <n v="1076030905"/>
    <s v="10101"/>
    <s v="Alquiler de edificios, locales y terrenos"/>
    <x v="0"/>
    <n v="-150000000"/>
    <n v="2021"/>
    <x v="107"/>
    <s v="UPI recomienda generar un indicador de gestion especìfico para Servicios Generales"/>
    <s v="Alquier de inmuebles para albergar las distintas sedes del INAMU: Oficinas centrales, Oficinas Regionales y CEAAN y la Delegaciòn de la Mujer.Así como estacionamientos.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5"/>
    <x v="15"/>
    <n v="1"/>
    <x v="33"/>
    <s v="SG"/>
    <x v="1"/>
    <x v="1"/>
    <x v="1"/>
    <s v="Dar soporte presupuestario, contable y de gestión operaciones de flujos monetarios para el logro de objetivos y metas institucionales"/>
    <s v="P_4"/>
    <x v="21"/>
    <x v="21"/>
    <x v="0"/>
    <n v="1"/>
    <x v="512"/>
    <s v="CENTRAL"/>
    <s v="TODOS LOS CANTONES"/>
    <s v="G_2"/>
    <x v="63"/>
    <n v="0.95"/>
    <d v="2021-04-15T00:00:00"/>
    <d v="2021-07-15T00:00:00"/>
    <d v="2021-10-15T00:00:00"/>
    <d v="2022-01-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Ingrid Trejos_x000a_Wendy Lopez_x000a_Abdenago Lopez"/>
    <s v="Apoyo administrativo"/>
    <s v="AA"/>
    <s v="Wendy Lopez 5 dias _x000a_Abdenago Lopez 2 dias"/>
    <s v="Alquiler de equipo y derecho para telecomunicaciones para todas las sedes "/>
    <m/>
    <n v="130000000"/>
    <s v="10104"/>
    <s v="Alquiler y derechos para telecomunicaciones"/>
    <x v="0"/>
    <m/>
    <n v="2021"/>
    <x v="108"/>
    <m/>
    <s v="Alquiler de equipo y derecho para telecomunicaciones para todas las sedes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5"/>
    <x v="15"/>
    <n v="1"/>
    <x v="33"/>
    <s v="SG"/>
    <x v="1"/>
    <x v="1"/>
    <x v="1"/>
    <s v="Dar soporte presupuestario, contable y de gestión operaciones de flujos monetarios para el logro de objetivos y metas institucionales"/>
    <s v="P_4"/>
    <x v="21"/>
    <x v="21"/>
    <x v="0"/>
    <n v="1"/>
    <x v="513"/>
    <s v="CENTRAL"/>
    <s v="TODOS LOS CANTONES"/>
    <s v="G_2"/>
    <x v="63"/>
    <n v="0.95"/>
    <d v="2021-04-15T00:00:00"/>
    <d v="2021-07-15T00:00:00"/>
    <d v="2021-10-15T00:00:00"/>
    <d v="2022-01-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Jorge Bonilla_x000a_Maria Teresa Mora_x000a_Wendy Lopez _x000a_Abdenago lopez"/>
    <s v="Apoyo administrativo"/>
    <s v="AA"/>
    <s v="Jorge Bonilla 2  dia _x000a_Maria Teresa 38_x000a_Wendy Lopez 5 dias_x000a_Abdenago 1 dia_x000a_"/>
    <s v="Servicio de agua y alcantarillado para todas las sedes del país"/>
    <m/>
    <n v="23000000"/>
    <s v="10201"/>
    <s v="Servicio de agua y alcantarillado"/>
    <x v="0"/>
    <m/>
    <n v="2021"/>
    <x v="45"/>
    <m/>
    <s v="Servicio de agua y alcantarillado para todas las sedes del país"/>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5"/>
    <x v="15"/>
    <n v="1"/>
    <x v="33"/>
    <s v="SG"/>
    <x v="1"/>
    <x v="1"/>
    <x v="1"/>
    <s v="Dar soporte presupuestario, contable y de gestión operaciones de flujos monetarios para el logro de objetivos y metas institucionales"/>
    <s v="P_4"/>
    <x v="21"/>
    <x v="21"/>
    <x v="0"/>
    <n v="1"/>
    <x v="514"/>
    <s v="CENTRAL"/>
    <s v="TODOS LOS CANTONES"/>
    <s v="G_2"/>
    <x v="63"/>
    <n v="0.95"/>
    <d v="2021-04-15T00:00:00"/>
    <d v="2021-07-15T00:00:00"/>
    <d v="2021-10-15T00:00:00"/>
    <d v="2022-01-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Abdenago Lopez Chacón_x000a_Wendy Lopez Castrillo_x000a_Amanda Hutchinson_x000a_Jefa de cada edificio"/>
    <s v="Apoyo administrativo"/>
    <s v="AA"/>
    <s v="Jorge Bonilla 2  dia _x000a_Maria Teresa 38_x000a_Wendy Lopez 1  dias_x000a_Abdenago 1 dia_x000a_"/>
    <s v="Alquiler de mobiliario y equipo"/>
    <m/>
    <n v="500000"/>
    <s v="10102"/>
    <s v="Alquiler de maquinaria, equipo y mobiliario"/>
    <x v="0"/>
    <m/>
    <n v="2021"/>
    <x v="24"/>
    <m/>
    <s v="Alquiler de vehículos del personal para realizar gestiones inherentes al INAMU. (Pago de kilometraje)"/>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5"/>
    <x v="15"/>
    <n v="1"/>
    <x v="33"/>
    <s v="SG"/>
    <x v="1"/>
    <x v="1"/>
    <x v="1"/>
    <s v="Dar soporte presupuestario, contable y de gestión operaciones de flujos monetarios para el logro de objetivos y metas institucionales"/>
    <s v="P_4"/>
    <x v="21"/>
    <x v="21"/>
    <x v="0"/>
    <n v="1"/>
    <x v="515"/>
    <s v="CENTRAL"/>
    <s v="TODOS LOS CANTONES"/>
    <s v="G_2"/>
    <x v="63"/>
    <n v="0.95"/>
    <d v="2021-04-15T00:00:00"/>
    <d v="2021-07-15T00:00:00"/>
    <d v="2021-10-15T00:00:00"/>
    <d v="2022-01-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Wendy Lopez_x000a_Abdengo Lopez _x000a_Jorge Bonilla_x000a_Maria Teresa Mora"/>
    <s v="Apoyo administrativo"/>
    <s v="AA"/>
    <s v="Abdenago Lopez 2 dias _x000a_Wendy Lopez 7 dias_x000a_Jorge Bonilla 2 dias_x000a_Maria Teresa 38 dias"/>
    <s v="Servicio de telecomunicaciones actualmente administrado por tecnologia IP"/>
    <m/>
    <n v="220000000"/>
    <s v="10204"/>
    <s v="Servicio de telecomunicaciones"/>
    <x v="0"/>
    <m/>
    <n v="2021"/>
    <x v="109"/>
    <m/>
    <s v="Servicio de telecomunicaciones actualmente administrado por tecnologia IP e internet."/>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5"/>
    <x v="15"/>
    <n v="1"/>
    <x v="33"/>
    <s v="SG"/>
    <x v="1"/>
    <x v="1"/>
    <x v="1"/>
    <s v="Dar soporte presupuestario, contable y de gestión operaciones de flujos monetarios para el logro de objetivos y metas institucionales"/>
    <s v="P_4"/>
    <x v="21"/>
    <x v="21"/>
    <x v="0"/>
    <n v="1"/>
    <x v="516"/>
    <s v="CENTRAL"/>
    <s v="TODOS LOS CANTONES"/>
    <s v="G_2"/>
    <x v="63"/>
    <n v="0.95"/>
    <d v="2021-04-15T00:00:00"/>
    <d v="2021-07-15T00:00:00"/>
    <d v="2021-10-15T00:00:00"/>
    <d v="2022-01-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Abdenago Lopez Chacón _x000a_Wendy Lopez Castrillo_x000a_Jorge Bonilla_x000a_Maria teresa Mora_x000a_"/>
    <s v="Apoyo administrativo"/>
    <s v="AA"/>
    <s v="Abdenago Lopez 2 dias _x000a_Wendy Lopez 7 dias_x000a_Jorge Bonilla 2 dias_x000a_Maria Teresa 38 dias"/>
    <s v="Alquiler de maquinaria, equipo y mobiliario"/>
    <m/>
    <n v="500000"/>
    <s v="10102"/>
    <s v="Alquiler de maquinaria, equipo y mobiliario"/>
    <x v="0"/>
    <m/>
    <n v="2021"/>
    <x v="24"/>
    <m/>
    <s v="Alquiler de vehículos del personal para realizar gestiones inherentes al INAMU. (Pago de kilometraje)"/>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5"/>
    <x v="15"/>
    <n v="1"/>
    <x v="33"/>
    <s v="SG"/>
    <x v="1"/>
    <x v="1"/>
    <x v="1"/>
    <s v="Dar soporte presupuestario, contable y de gestión operaciones de flujos monetarios para el logro de objetivos y metas institucionales"/>
    <s v="P_4"/>
    <x v="21"/>
    <x v="21"/>
    <x v="0"/>
    <n v="1"/>
    <x v="517"/>
    <s v="CENTRAL"/>
    <s v="TODOS LOS CANTONES"/>
    <s v="G_2"/>
    <x v="63"/>
    <n v="0.95"/>
    <d v="2021-04-15T00:00:00"/>
    <d v="2021-07-15T00:00:00"/>
    <d v="2021-10-15T00:00:00"/>
    <d v="2022-01-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Abdenago Lopez"/>
    <s v="Apoyo administrativo"/>
    <s v="AA"/>
    <s v="Abdenago Lopez 2 dias "/>
    <s v="Servicios Urbanos para los inmuebles propiedad del INAMU_x000a_"/>
    <m/>
    <n v="3475000"/>
    <s v="10299"/>
    <s v="Otros servicios básicos"/>
    <x v="0"/>
    <m/>
    <n v="2021"/>
    <x v="110"/>
    <m/>
    <s v="Para el pago de los ervicios Urbanos para los inmuebles propiedad del INAMU_x000a_"/>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5"/>
    <x v="15"/>
    <n v="1"/>
    <x v="33"/>
    <s v="SG"/>
    <x v="1"/>
    <x v="1"/>
    <x v="1"/>
    <s v="Dar soporte presupuestario, contable y de gestión operaciones de flujos monetarios para el logro de objetivos y metas institucionales"/>
    <s v="P_4"/>
    <x v="21"/>
    <x v="21"/>
    <x v="0"/>
    <n v="1"/>
    <x v="518"/>
    <s v="CENTRAL"/>
    <s v="TODOS LOS CANTONES"/>
    <s v="G_2"/>
    <x v="63"/>
    <n v="0.95"/>
    <d v="2021-04-15T00:00:00"/>
    <d v="2021-07-15T00:00:00"/>
    <d v="2021-10-15T00:00:00"/>
    <d v="2022-01-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Maria Teresa Mora_x000a_Abdenago Lopez_x000a_Wendy Lopez"/>
    <s v="Apoyo administrativo"/>
    <s v="AA"/>
    <s v="Abdenago Lopez 5 dias_x000a_Wendy López 3 dias_x000a_Jonathan Bermudez 3 dias_x000a_Maria Teresa Mora 3 dias"/>
    <s v="Servicio de fotocopiado para uso institucional"/>
    <m/>
    <n v="5000000"/>
    <s v="10303"/>
    <s v="Impresión, encuadernación y otros"/>
    <x v="0"/>
    <m/>
    <n v="2021"/>
    <x v="2"/>
    <m/>
    <s v="Servicio de fotocopiado para uso institucional"/>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5"/>
    <x v="15"/>
    <n v="1"/>
    <x v="33"/>
    <s v="SG"/>
    <x v="1"/>
    <x v="1"/>
    <x v="1"/>
    <s v="Dar soporte presupuestario, contable y de gestión operaciones de flujos monetarios para el logro de objetivos y metas institucionales"/>
    <s v="P_4"/>
    <x v="21"/>
    <x v="21"/>
    <x v="0"/>
    <n v="1"/>
    <x v="519"/>
    <s v="CENTRAL"/>
    <s v="TODOS LOS CANTONES"/>
    <s v="G_2"/>
    <x v="63"/>
    <n v="0.95"/>
    <d v="2021-04-15T00:00:00"/>
    <d v="2021-07-15T00:00:00"/>
    <d v="2021-10-15T00:00:00"/>
    <d v="2022-01-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Abdenago Lopez_x000a_Wendy López_x000a_Jonathan Bermudez_x000a_Maria Teresa Mora"/>
    <s v="Apoyo administrativo"/>
    <s v="AA"/>
    <s v="Abdenago Lopez 5 dias_x000a_Wendy López 3 dias_x000a_Jonathan Bermudez 3 dias_x000a_Maria Teresa Mora 3 dias"/>
    <s v="Transporte de bienes"/>
    <m/>
    <n v="14000000"/>
    <s v="10304"/>
    <s v="Transporte de bienes"/>
    <x v="0"/>
    <m/>
    <n v="2021"/>
    <x v="93"/>
    <m/>
    <s v="Servicio de Mundanza para uso de todas las Sedes del INAMU."/>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5"/>
    <x v="15"/>
    <n v="1"/>
    <x v="33"/>
    <s v="SG"/>
    <x v="1"/>
    <x v="1"/>
    <x v="1"/>
    <s v="Dar soporte presupuestario, contable y de gestión operaciones de flujos monetarios para el logro de objetivos y metas institucionales"/>
    <s v="P_4"/>
    <x v="21"/>
    <x v="21"/>
    <x v="0"/>
    <n v="1"/>
    <x v="520"/>
    <s v="CENTRAL"/>
    <s v="TODOS LOS CANTONES"/>
    <s v="G_2"/>
    <x v="63"/>
    <n v="0.95"/>
    <d v="2021-04-15T00:00:00"/>
    <d v="2021-07-15T00:00:00"/>
    <d v="2021-10-15T00:00:00"/>
    <d v="2022-01-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Abdenago Lopez_x000a_Jorge Bonilla"/>
    <s v="Apoyo administrativo"/>
    <s v="AA"/>
    <s v="Abdenago Lopez 6 dias habiles_x000a_Jorge Bonilla 2 dias"/>
    <s v="Servicios de ingenieria_x000a_"/>
    <m/>
    <n v="10000000"/>
    <s v="10403"/>
    <s v="Servicios de ingeniería y arquitectura"/>
    <x v="0"/>
    <m/>
    <n v="2021"/>
    <x v="66"/>
    <m/>
    <s v="Servicio de Ingieneria y/o arquitectura para trabajos específicos en las diferentes Sedes del INAMU"/>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5"/>
    <x v="15"/>
    <n v="1"/>
    <x v="33"/>
    <s v="SG"/>
    <x v="1"/>
    <x v="1"/>
    <x v="1"/>
    <s v="Dar soporte presupuestario, contable y de gestión operaciones de flujos monetarios para el logro de objetivos y metas institucionales"/>
    <s v="P_4"/>
    <x v="21"/>
    <x v="21"/>
    <x v="0"/>
    <n v="1"/>
    <x v="521"/>
    <s v="CENTRAL"/>
    <s v="TODOS LOS CANTONES"/>
    <s v="G_2"/>
    <x v="63"/>
    <n v="0.95"/>
    <d v="2021-04-15T00:00:00"/>
    <d v="2021-07-15T00:00:00"/>
    <d v="2021-10-15T00:00:00"/>
    <d v="2022-01-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Abdenago Lopez Chacón_x000a_Wendy Lopez Castrillo_x000a_Amanda Hutchinson_x000a_Jefa de cada edificio"/>
    <s v="Apoyo administrativo"/>
    <s v="AA"/>
    <s v="Jonathan Bermudez 1 dia"/>
    <s v="Contratación de se servicios miscélaneos, de limpieza, mensajería, jardinería y otros similares para todas las instalaciones del INAMU."/>
    <m/>
    <n v="841637937"/>
    <s v="10406"/>
    <s v="Servicios generales"/>
    <x v="0"/>
    <n v="-30000000"/>
    <n v="2021"/>
    <x v="111"/>
    <m/>
    <s v="Para cubrir los gastos por los Servicios subcontratados por Mensajeria, Seguridad, Limpieza y Jardineria en todas las sedes del INAMU."/>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5"/>
    <x v="15"/>
    <n v="1"/>
    <x v="33"/>
    <s v="SG"/>
    <x v="1"/>
    <x v="1"/>
    <x v="1"/>
    <s v="Dar soporte presupuestario, contable y de gestión operaciones de flujos monetarios para el logro de objetivos y metas institucionales"/>
    <s v="P_4"/>
    <x v="21"/>
    <x v="21"/>
    <x v="0"/>
    <n v="1"/>
    <x v="522"/>
    <s v="CENTRAL"/>
    <s v="TODOS LOS CANTONES"/>
    <s v="G_2"/>
    <x v="63"/>
    <n v="0.95"/>
    <d v="2021-04-15T00:00:00"/>
    <d v="2021-07-15T00:00:00"/>
    <d v="2021-10-15T00:00:00"/>
    <d v="2022-01-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Abdenago Lopez_x000a_Amanda Ocampo"/>
    <s v="Apoyo administrativo"/>
    <s v="AA"/>
    <s v="Amanda Ocampo_x000a_Abdenago Lopez 8 dias"/>
    <s v="Para el pago de la revision técnica para todos los vehículos del INAMU. (RTV)"/>
    <m/>
    <n v="600000"/>
    <s v="10499"/>
    <s v="Otros servicios de gestión y apoyo"/>
    <x v="0"/>
    <m/>
    <n v="2021"/>
    <x v="34"/>
    <m/>
    <s v="Para el pago de la revision técnica para todos los vehículos del INAMU. (RTV)"/>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5"/>
    <x v="15"/>
    <n v="1"/>
    <x v="33"/>
    <s v="SG"/>
    <x v="1"/>
    <x v="1"/>
    <x v="1"/>
    <s v="Dar soporte presupuestario, contable y de gestión operaciones de flujos monetarios para el logro de objetivos y metas institucionales"/>
    <s v="P_4"/>
    <x v="21"/>
    <x v="21"/>
    <x v="0"/>
    <n v="1"/>
    <x v="523"/>
    <s v="CENTRAL"/>
    <s v="TODOS LOS CANTONES"/>
    <s v="G_2"/>
    <x v="63"/>
    <n v="0.95"/>
    <d v="2021-04-15T00:00:00"/>
    <d v="2021-07-15T00:00:00"/>
    <d v="2021-10-15T00:00:00"/>
    <d v="2022-01-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Abdenago Lopez Chacón_x000a_Wendy Lopez Castrillo_x000a_Jorge Bonilla_x000a_Maria Teresa Mora_x000a_"/>
    <s v="Apoyo administrativo"/>
    <s v="AA"/>
    <s v="Abdenago Lopez 100 dias_x000a_Maria Teresa Mora 48 dias_x000a_Jorge Bonilla 114 dias_x000a_Wendy Lopez 168 dias"/>
    <s v="Transporte dentro del pais, _x000a_"/>
    <m/>
    <n v="3200000"/>
    <s v="10501"/>
    <s v="Transporte dentro del país"/>
    <x v="0"/>
    <m/>
    <n v="2021"/>
    <x v="112"/>
    <m/>
    <s v="Para cubrir los gastos de transporte dentro del país a las personas funcionarias en cumplimiento de sus deberes. Así como los gastos de transporte a las personas usuarias de los servicios del INAMU participantes en las distintas actividades organizadas por la institución."/>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5"/>
    <x v="15"/>
    <n v="1"/>
    <x v="33"/>
    <s v="SG"/>
    <x v="1"/>
    <x v="1"/>
    <x v="1"/>
    <s v="Dar soporte presupuestario, contable y de gestión operaciones de flujos monetarios para el logro de objetivos y metas institucionales"/>
    <s v="P_4"/>
    <x v="21"/>
    <x v="21"/>
    <x v="0"/>
    <n v="1"/>
    <x v="524"/>
    <s v="CENTRAL"/>
    <s v="TODOS LOS CANTONES"/>
    <s v="G_2"/>
    <x v="63"/>
    <n v="0.95"/>
    <d v="2021-04-15T00:00:00"/>
    <d v="2021-07-15T00:00:00"/>
    <d v="2021-10-15T00:00:00"/>
    <d v="2022-01-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Abdenago Lopez Chacon_x000a_Jonathan Bermudez_x000a_Jorge Bonilla"/>
    <s v="Apoyo administrativo"/>
    <s v="AA"/>
    <s v="Abdenago Lopez 2 dias _x000a_Jonathan Bermudez 10 dias_x000a_Jorge Bonilla 2 dias"/>
    <s v="Viaticos dentro del pais"/>
    <m/>
    <n v="29581154"/>
    <s v="10502"/>
    <s v="Viáticos dentro del país"/>
    <x v="0"/>
    <m/>
    <n v="2021"/>
    <x v="113"/>
    <m/>
    <s v="Para cubrir gastos de hospedaje, alimentación y otros gastos menores a personas funcionarias y personas ajenas de la institución, participantes de las actividades convocadas por el INAMU.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5"/>
    <x v="15"/>
    <n v="1"/>
    <x v="33"/>
    <s v="SG"/>
    <x v="1"/>
    <x v="1"/>
    <x v="1"/>
    <s v="Dar soporte presupuestario, contable y de gestión operaciones de flujos monetarios para el logro de objetivos y metas institucionales"/>
    <s v="P_4"/>
    <x v="21"/>
    <x v="21"/>
    <x v="0"/>
    <n v="1"/>
    <x v="525"/>
    <s v="CENTRAL"/>
    <s v="TODOS LOS CANTONES"/>
    <s v="G_2"/>
    <x v="63"/>
    <n v="0.95"/>
    <d v="2021-04-15T00:00:00"/>
    <d v="2021-07-15T00:00:00"/>
    <d v="2021-10-15T00:00:00"/>
    <d v="2022-01-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Operadores de equipo movil _x000a_Jonathan Bermudez_x000a_Abdenago Lopez"/>
    <s v="Apoyo administrativo"/>
    <s v="AA"/>
    <s v="Operadores de equipo movil 2 dias_x000a_Jonathan Bermudez 1 dia_x000a_Abdengo Lopez 1 día"/>
    <s v="Seguros de vehiculos, incendio, riesgo nombrado, responsabilidad civil. Equipo Electronico"/>
    <m/>
    <n v="40000000"/>
    <s v="10601"/>
    <s v="Seguros"/>
    <x v="0"/>
    <m/>
    <n v="2021"/>
    <x v="16"/>
    <m/>
    <s v="Para el pago del seguros por concepto de Incendio, seguro para Equipo electronico, Riesgo nombrado y Vehículos"/>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5"/>
    <x v="15"/>
    <n v="1"/>
    <x v="33"/>
    <s v="SG"/>
    <x v="1"/>
    <x v="1"/>
    <x v="1"/>
    <s v="Dar soporte presupuestario, contable y de gestión operaciones de flujos monetarios para el logro de objetivos y metas institucionales"/>
    <s v="P_4"/>
    <x v="21"/>
    <x v="21"/>
    <x v="0"/>
    <n v="1"/>
    <x v="526"/>
    <s v="CENTRAL"/>
    <s v="TODOS LOS CANTONES"/>
    <s v="G_2"/>
    <x v="63"/>
    <n v="0.95"/>
    <d v="2021-04-15T00:00:00"/>
    <d v="2021-07-15T00:00:00"/>
    <d v="2021-10-15T00:00:00"/>
    <d v="2022-01-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_x000a_Abdenago Lopez _x000a_Jonathan Bermudez_x000a_"/>
    <s v="Apoyo administrativo"/>
    <s v="AA"/>
    <s v="Abdenago Lopez 20 dias_x000a_Jonathan 126 dias_x000a_"/>
    <s v="Obras de mantenimiento de los 14 edificios del INAMU: Oficinas Regionales, Ceaams, Delegacion, CIO, etc"/>
    <m/>
    <n v="30000000"/>
    <s v="10801"/>
    <s v="Mantenimiento de edificios, locales y terrenos"/>
    <x v="0"/>
    <m/>
    <n v="2021"/>
    <x v="114"/>
    <m/>
    <s v="Para el pago por concepto de mantenimiento de los 14 edificios del INAMU: Oficinas Regionales, CEAAM, Delegación de la Mujer, CIO y otros."/>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5"/>
    <x v="15"/>
    <n v="1"/>
    <x v="33"/>
    <s v="SG"/>
    <x v="1"/>
    <x v="1"/>
    <x v="1"/>
    <s v="Dar soporte presupuestario, contable y de gestión operaciones de flujos monetarios para el logro de objetivos y metas institucionales"/>
    <s v="P_4"/>
    <x v="21"/>
    <x v="21"/>
    <x v="0"/>
    <n v="1"/>
    <x v="525"/>
    <s v="CENTRAL"/>
    <s v="TODOS LOS CANTONES"/>
    <s v="G_2"/>
    <x v="63"/>
    <n v="0.95"/>
    <d v="2021-04-15T00:00:00"/>
    <d v="2021-07-15T00:00:00"/>
    <d v="2021-10-15T00:00:00"/>
    <d v="2022-01-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Wendy Lopez C_x000a_Jorge Bonilla_x000a_Abdenago Lopez "/>
    <s v="Apoyo administrativo"/>
    <s v="AA"/>
    <s v="Wendy Lopez Castrillo 2  dia_x000a_Jorge Bonilla 1 dia_x000a_Abdenago Lopez 1 dia"/>
    <s v="Mantenimiento y reparacion equipo de transporte"/>
    <m/>
    <n v="25000000"/>
    <s v="10805"/>
    <s v="Mantenimiento y reparación de equipo de transporte"/>
    <x v="0"/>
    <m/>
    <n v="2021"/>
    <x v="75"/>
    <m/>
    <s v="Para cubrir el gasto para el mantenimiento preventivo y correctivo de la flotilla institucional"/>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5"/>
    <x v="15"/>
    <n v="1"/>
    <x v="33"/>
    <s v="SG"/>
    <x v="1"/>
    <x v="1"/>
    <x v="1"/>
    <s v="Dar soporte presupuestario, contable y de gestión operaciones de flujos monetarios para el logro de objetivos y metas institucionales"/>
    <s v="P_4"/>
    <x v="21"/>
    <x v="21"/>
    <x v="0"/>
    <n v="1"/>
    <x v="527"/>
    <s v="CENTRAL"/>
    <s v="TODOS LOS CANTONES"/>
    <s v="G_2"/>
    <x v="63"/>
    <n v="0.95"/>
    <d v="2021-04-15T00:00:00"/>
    <d v="2021-07-15T00:00:00"/>
    <d v="2021-10-15T00:00:00"/>
    <d v="2022-01-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_x000a_Abdenago Lopez_x000a_Olman Andrade _x000a_Jorge  Bonilla"/>
    <s v="Apoyo administrativo"/>
    <s v="AA"/>
    <s v="Abdenago Lopez 10 dias_x000a_Olman Andrade 157 dias_x000a_Jorge Bonilla 28 dias"/>
    <s v="Mantenimiento y reparacion equipo de comunicación"/>
    <m/>
    <n v="100000"/>
    <s v="10806"/>
    <s v="Mantenimiento y reparación de equipo de comunicación"/>
    <x v="0"/>
    <m/>
    <n v="2021"/>
    <x v="3"/>
    <m/>
    <s v="Para cubrir los gastos por mantenimiento y reparación de los equipos de comunicación"/>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5"/>
    <x v="15"/>
    <n v="1"/>
    <x v="33"/>
    <s v="SG"/>
    <x v="1"/>
    <x v="1"/>
    <x v="1"/>
    <s v="Dar soporte presupuestario, contable y de gestión operaciones de flujos monetarios para el logro de objetivos y metas institucionales"/>
    <s v="P_4"/>
    <x v="21"/>
    <x v="21"/>
    <x v="0"/>
    <n v="1"/>
    <x v="527"/>
    <s v="CENTRAL"/>
    <s v="TODOS LOS CANTONES"/>
    <s v="G_2"/>
    <x v="63"/>
    <n v="0.95"/>
    <d v="2021-04-15T00:00:00"/>
    <d v="2021-07-15T00:00:00"/>
    <d v="2021-10-15T00:00:00"/>
    <d v="2022-01-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Jonathan Bermudez_x000a_Abdenago Lopez"/>
    <s v="Apoyo administrativo"/>
    <s v="AA"/>
    <s v="Jonathan Bermudez  46 dias_x000a_Abdenago Lopez  5 dias habiles"/>
    <s v="Mantenimiento y reparacion equipo de oficina"/>
    <m/>
    <n v="5000000"/>
    <s v="10807"/>
    <s v="Mantenimiento y reparación de equipo y mobiliario de oficina"/>
    <x v="0"/>
    <m/>
    <n v="2021"/>
    <x v="2"/>
    <m/>
    <s v="Para cubrir los gastos de mantenimiento y reparación de los equipos de oficina propiedad del INAMU.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5"/>
    <x v="15"/>
    <n v="1"/>
    <x v="33"/>
    <s v="SG"/>
    <x v="1"/>
    <x v="1"/>
    <x v="1"/>
    <s v="Dar soporte presupuestario, contable y de gestión operaciones de flujos monetarios para el logro de objetivos y metas institucionales"/>
    <s v="P_4"/>
    <x v="21"/>
    <x v="21"/>
    <x v="0"/>
    <n v="1"/>
    <x v="528"/>
    <s v="CENTRAL"/>
    <s v="TODOS LOS CANTONES"/>
    <s v="G_2"/>
    <x v="63"/>
    <n v="0.95"/>
    <d v="2021-04-15T00:00:00"/>
    <d v="2021-07-15T00:00:00"/>
    <d v="2021-10-15T00:00:00"/>
    <d v="2022-01-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_x000a_Abdenago Lopez_x000a_Jorge Bonilla"/>
    <s v="Apoyo administrativo"/>
    <s v="AA"/>
    <s v="_x000a_Abdenago Lopez 1 dia_x000a_Jorge Bonilla 1 dia"/>
    <s v="Marchamos"/>
    <m/>
    <n v="2500000"/>
    <s v="10999"/>
    <s v="Otros impuestos"/>
    <x v="0"/>
    <m/>
    <n v="2021"/>
    <x v="22"/>
    <m/>
    <s v="Para cubrir el gasto para el pago de marchamos de todos los vehículo institucionales"/>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5"/>
    <x v="15"/>
    <n v="1"/>
    <x v="33"/>
    <s v="SG"/>
    <x v="1"/>
    <x v="1"/>
    <x v="1"/>
    <s v="Dar soporte presupuestario, contable y de gestión operaciones de flujos monetarios para el logro de objetivos y metas institucionales"/>
    <s v="P_4"/>
    <x v="21"/>
    <x v="21"/>
    <x v="0"/>
    <n v="1"/>
    <x v="529"/>
    <s v="CENTRAL"/>
    <s v="TODOS LOS CANTONES"/>
    <s v="G_2"/>
    <x v="63"/>
    <n v="0.95"/>
    <d v="2021-04-15T00:00:00"/>
    <d v="2021-07-15T00:00:00"/>
    <d v="2021-10-15T00:00:00"/>
    <d v="2022-01-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Jonathan Bermudez_x000a_"/>
    <s v="Apoyo administrativo"/>
    <s v="AA"/>
    <s v="Jonathan Bermudez  3 dias"/>
    <s v="Pago de deducibles por accidentes automovilistico_x000a_"/>
    <m/>
    <n v="2000000"/>
    <s v="19905"/>
    <s v="Deducibles"/>
    <x v="0"/>
    <m/>
    <n v="2021"/>
    <x v="13"/>
    <m/>
    <s v="Para cubrir el gasto para el pago de deducibles por accidentes automovilisticos con los vehículos institucionales._x000a_"/>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5"/>
    <x v="15"/>
    <n v="1"/>
    <x v="33"/>
    <s v="SG"/>
    <x v="1"/>
    <x v="1"/>
    <x v="1"/>
    <s v="Dar soporte presupuestario, contable y de gestión operaciones de flujos monetarios para el logro de objetivos y metas institucionales"/>
    <s v="P_4"/>
    <x v="21"/>
    <x v="21"/>
    <x v="0"/>
    <n v="1"/>
    <x v="530"/>
    <s v="CENTRAL"/>
    <s v="TODOS LOS CANTONES"/>
    <s v="G_2"/>
    <x v="63"/>
    <n v="0.95"/>
    <d v="2021-04-15T00:00:00"/>
    <d v="2021-07-15T00:00:00"/>
    <d v="2021-10-15T00:00:00"/>
    <d v="2022-01-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Jonathan Bermudez"/>
    <s v="Apoyo administrativo"/>
    <s v="AA"/>
    <s v="Jonathan Bermudez 3 dias"/>
    <s v="Compra de Gasolina y diesel para los vehículos institucionales_x000a_"/>
    <m/>
    <n v="30000000"/>
    <s v="20101"/>
    <s v="Combustibles y lubricantes"/>
    <x v="0"/>
    <m/>
    <n v="2021"/>
    <x v="114"/>
    <m/>
    <s v="Para la compra de gasolina y diesel para los vehículos institucionales_x000a_"/>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5"/>
    <x v="15"/>
    <n v="1"/>
    <x v="33"/>
    <s v="SG"/>
    <x v="1"/>
    <x v="1"/>
    <x v="1"/>
    <s v="Dar soporte presupuestario, contable y de gestión operaciones de flujos monetarios para el logro de objetivos y metas institucionales"/>
    <s v="P_4"/>
    <x v="21"/>
    <x v="21"/>
    <x v="0"/>
    <n v="1"/>
    <x v="531"/>
    <s v="CENTRAL"/>
    <s v="TODOS LOS CANTONES"/>
    <s v="G_2"/>
    <x v="63"/>
    <n v="0.95"/>
    <d v="2021-04-15T00:00:00"/>
    <d v="2021-07-15T00:00:00"/>
    <d v="2021-10-15T00:00:00"/>
    <d v="2022-01-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Jonathan Bermudez_x000a_Abdenago Lopez"/>
    <s v="Apoyo administrativo"/>
    <s v="AA"/>
    <s v="Olman Andrade 7 dias"/>
    <s v="Adquisición de insumos requeridos para el mantenimiento preventivo y correctivo de las instalaciones del INAMU"/>
    <m/>
    <n v="300000"/>
    <s v="20104"/>
    <s v="Tintas, pinturas y diluyentes"/>
    <x v="0"/>
    <m/>
    <n v="2021"/>
    <x v="53"/>
    <m/>
    <s v="Adquisición de insumos requeridos para el mantenimiento preventivo y correctivo de las instalaciones del INAMU"/>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5"/>
    <x v="15"/>
    <n v="1"/>
    <x v="33"/>
    <s v="SG"/>
    <x v="1"/>
    <x v="1"/>
    <x v="1"/>
    <s v="Dar soporte presupuestario, contable y de gestión operaciones de flujos monetarios para el logro de objetivos y metas institucionales"/>
    <s v="P_4"/>
    <x v="21"/>
    <x v="21"/>
    <x v="0"/>
    <n v="1"/>
    <x v="531"/>
    <s v="CENTRAL"/>
    <s v="TODOS LOS CANTONES"/>
    <s v="G_2"/>
    <x v="63"/>
    <n v="0.95"/>
    <d v="2021-04-15T00:00:00"/>
    <d v="2021-07-15T00:00:00"/>
    <d v="2021-10-15T00:00:00"/>
    <d v="2022-01-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Olman Andrade "/>
    <s v="Apoyo administrativo"/>
    <s v="AA"/>
    <s v="Olman Andrade 7 dias"/>
    <s v="Adquisición de insumos requeridos para el mantenimiento preventivo y correctivo de las instalaciones del INAMU"/>
    <m/>
    <n v="300000"/>
    <s v="20199"/>
    <s v="Otros productos químicos y conexos"/>
    <x v="0"/>
    <m/>
    <n v="2021"/>
    <x v="53"/>
    <m/>
    <s v="Adquisición de insumos requeridos para el mantenimiento preventivo y correctivo de las instalaciones del INAMU"/>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5"/>
    <x v="15"/>
    <n v="1"/>
    <x v="33"/>
    <s v="SG"/>
    <x v="1"/>
    <x v="1"/>
    <x v="1"/>
    <s v="Dar soporte presupuestario, contable y de gestión operaciones de flujos monetarios para el logro de objetivos y metas institucionales"/>
    <s v="P_4"/>
    <x v="21"/>
    <x v="21"/>
    <x v="0"/>
    <n v="1"/>
    <x v="531"/>
    <s v="CENTRAL"/>
    <s v="TODOS LOS CANTONES"/>
    <s v="G_2"/>
    <x v="63"/>
    <n v="0.95"/>
    <d v="2021-04-15T00:00:00"/>
    <d v="2021-07-15T00:00:00"/>
    <d v="2021-10-15T00:00:00"/>
    <d v="2022-01-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Olman Andrade"/>
    <s v="Apoyo administrativo"/>
    <s v="AA"/>
    <s v="Olman Andrade 7 dias"/>
    <s v="Adquisición de insumos requeridos para el mantenimiento preventivo y correctivo de las instalaciones del INAMU"/>
    <m/>
    <n v="500000"/>
    <s v="20301"/>
    <s v="Materiales y productos metálicos"/>
    <x v="0"/>
    <m/>
    <n v="2021"/>
    <x v="24"/>
    <m/>
    <s v="Para la adquisición de insumos requeridos para el mantenimiento preventivo y correctivo de las instalaciones del INAMU"/>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5"/>
    <x v="15"/>
    <n v="1"/>
    <x v="33"/>
    <s v="SG"/>
    <x v="1"/>
    <x v="1"/>
    <x v="1"/>
    <s v="Dar soporte presupuestario, contable y de gestión operaciones de flujos monetarios para el logro de objetivos y metas institucionales"/>
    <s v="P_4"/>
    <x v="21"/>
    <x v="21"/>
    <x v="0"/>
    <n v="1"/>
    <x v="531"/>
    <s v="CENTRAL"/>
    <s v="TODOS LOS CANTONES"/>
    <s v="G_2"/>
    <x v="63"/>
    <n v="0.95"/>
    <d v="2021-04-15T00:00:00"/>
    <d v="2021-07-15T00:00:00"/>
    <d v="2021-10-15T00:00:00"/>
    <d v="2022-01-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Olman Andrade"/>
    <s v="Apoyo administrativo"/>
    <s v="AA"/>
    <s v="Olman Andrade 7 dias"/>
    <s v="Adquisición de insumos requeridos para el mantenimiento preventivo y correctivo de las instalaciones del INAMU"/>
    <m/>
    <n v="300000"/>
    <s v="20303"/>
    <s v="Madera y sus derivados"/>
    <x v="0"/>
    <m/>
    <n v="2021"/>
    <x v="53"/>
    <m/>
    <s v="Adquisición de insumos requeridos para el mantenimiento preventivo y correctivo de las instalaciones del INAMU"/>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5"/>
    <x v="15"/>
    <n v="1"/>
    <x v="33"/>
    <s v="SG"/>
    <x v="1"/>
    <x v="1"/>
    <x v="1"/>
    <s v="Dar soporte presupuestario, contable y de gestión operaciones de flujos monetarios para el logro de objetivos y metas institucionales"/>
    <s v="P_4"/>
    <x v="21"/>
    <x v="21"/>
    <x v="0"/>
    <n v="1"/>
    <x v="531"/>
    <s v="CENTRAL"/>
    <s v="TODOS LOS CANTONES"/>
    <s v="G_2"/>
    <x v="63"/>
    <n v="0.95"/>
    <d v="2021-04-15T00:00:00"/>
    <d v="2021-07-15T00:00:00"/>
    <d v="2021-10-15T00:00:00"/>
    <d v="2022-01-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Olman Andrade"/>
    <s v="Apoyo administrativo"/>
    <s v="AA"/>
    <s v="Olman Andrade 7 dias"/>
    <s v="Adquisición de insumos requeridos para el mantenimiento preventivo y correctivo de las instalaciones del INAMU"/>
    <m/>
    <n v="2000000"/>
    <s v="20304"/>
    <s v="Materiales y productos eléctricos, telefónicos y de cómputo"/>
    <x v="0"/>
    <m/>
    <n v="2021"/>
    <x v="13"/>
    <m/>
    <s v="Para la aquisición de insumos requeridos para el mantenimiento preventivo y correctivo de las instalaciones del INAMU"/>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5"/>
    <x v="15"/>
    <n v="1"/>
    <x v="33"/>
    <s v="SG"/>
    <x v="1"/>
    <x v="1"/>
    <x v="1"/>
    <s v="Dar soporte presupuestario, contable y de gestión operaciones de flujos monetarios para el logro de objetivos y metas institucionales"/>
    <s v="P_4"/>
    <x v="21"/>
    <x v="21"/>
    <x v="0"/>
    <n v="1"/>
    <x v="531"/>
    <s v="CENTRAL"/>
    <s v="TODOS LOS CANTONES"/>
    <s v="G_2"/>
    <x v="63"/>
    <n v="0.95"/>
    <d v="2021-04-15T00:00:00"/>
    <d v="2021-07-15T00:00:00"/>
    <d v="2021-10-15T00:00:00"/>
    <d v="2022-01-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Olman Andrade"/>
    <s v="Apoyo administrativo"/>
    <s v="AA"/>
    <s v="Olman Andrade 7 dias"/>
    <s v="Adquisición de insumos requeridos para el mantenimiento preventivo y correctivo de las instalaciones del INAMU"/>
    <m/>
    <n v="100000"/>
    <s v="20305"/>
    <s v="Materiales y productos de vidrio"/>
    <x v="0"/>
    <m/>
    <n v="2021"/>
    <x v="3"/>
    <m/>
    <s v="Para la adquisición de insumos requeridos para el mantenimiento preventivo y correctivo de las instalaciones del INAMU"/>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5"/>
    <x v="15"/>
    <n v="1"/>
    <x v="33"/>
    <s v="SG"/>
    <x v="1"/>
    <x v="1"/>
    <x v="1"/>
    <s v="Dar soporte presupuestario, contable y de gestión operaciones de flujos monetarios para el logro de objetivos y metas institucionales"/>
    <s v="P_4"/>
    <x v="21"/>
    <x v="21"/>
    <x v="0"/>
    <n v="1"/>
    <x v="531"/>
    <s v="CENTRAL"/>
    <s v="TODOS LOS CANTONES"/>
    <s v="G_2"/>
    <x v="63"/>
    <n v="0.95"/>
    <d v="2021-04-15T00:00:00"/>
    <d v="2021-07-15T00:00:00"/>
    <d v="2021-10-15T00:00:00"/>
    <d v="2022-01-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Olman Andrade"/>
    <s v="Apoyo administrativo"/>
    <s v="AA"/>
    <s v="Olman Andrade 7 dias"/>
    <s v="Adquisición de insumos requeridos para el mantenimiento preventivo y correctivo de las instalaciones del INAMU"/>
    <m/>
    <n v="500000"/>
    <s v="20306"/>
    <s v="Materiales y productos de plástico"/>
    <x v="0"/>
    <m/>
    <n v="2021"/>
    <x v="24"/>
    <m/>
    <s v="Para la adquisición de insumos requeridos para el mantenimiento preventivo y correctivo de las instalaciones del INAMU"/>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5"/>
    <x v="15"/>
    <n v="1"/>
    <x v="33"/>
    <s v="SG"/>
    <x v="1"/>
    <x v="1"/>
    <x v="1"/>
    <s v="Dar soporte presupuestario, contable y de gestión operaciones de flujos monetarios para el logro de objetivos y metas institucionales"/>
    <s v="P_4"/>
    <x v="21"/>
    <x v="21"/>
    <x v="0"/>
    <n v="1"/>
    <x v="531"/>
    <s v="CENTRAL"/>
    <s v="TODOS LOS CANTONES"/>
    <s v="G_2"/>
    <x v="63"/>
    <n v="0.95"/>
    <d v="2021-04-15T00:00:00"/>
    <d v="2021-07-15T00:00:00"/>
    <d v="2021-10-15T00:00:00"/>
    <d v="2022-01-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Olman Andrade"/>
    <s v="Apoyo administrativo"/>
    <s v="AA"/>
    <s v="Olman Andrade 7 dias"/>
    <s v="Adquisición de insumos requeridos para el mantenimiento preventivo y correctivo de las instalaciones del INAMU"/>
    <m/>
    <n v="300000"/>
    <s v="20399"/>
    <s v="Otros materiales y productos de uso en la construcción y"/>
    <x v="0"/>
    <m/>
    <n v="2021"/>
    <x v="53"/>
    <m/>
    <s v="Para la adquisición de insumos requeridos para el mantenimiento preventivo y correctivo de las instalaciones del INAMU"/>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5"/>
    <x v="15"/>
    <n v="1"/>
    <x v="33"/>
    <s v="SG"/>
    <x v="1"/>
    <x v="1"/>
    <x v="1"/>
    <s v="Dar soporte presupuestario, contable y de gestión operaciones de flujos monetarios para el logro de objetivos y metas institucionales"/>
    <s v="P_4"/>
    <x v="21"/>
    <x v="21"/>
    <x v="0"/>
    <n v="1"/>
    <x v="531"/>
    <s v="CENTRAL"/>
    <s v="TODOS LOS CANTONES"/>
    <s v="G_2"/>
    <x v="63"/>
    <n v="0.95"/>
    <d v="2021-04-15T00:00:00"/>
    <d v="2021-07-15T00:00:00"/>
    <d v="2021-10-15T00:00:00"/>
    <d v="2022-01-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Olman Andrade"/>
    <s v="Apoyo administrativo"/>
    <s v="AA"/>
    <s v="Olman Andrade 7 dias"/>
    <s v="Adquisición de insumos requeridos para el mantenimiento preventivo y correctivo de las instalaciones del INAMU"/>
    <m/>
    <n v="400000"/>
    <s v="20401"/>
    <s v="Herramientas e instrumentos"/>
    <x v="0"/>
    <m/>
    <n v="2021"/>
    <x v="35"/>
    <m/>
    <s v="Para la addquisición de insumos requeridos para el mantenimiento preventivo y correctivo de las instalaciones del INAMU"/>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5"/>
    <x v="15"/>
    <n v="1"/>
    <x v="33"/>
    <s v="SG"/>
    <x v="1"/>
    <x v="1"/>
    <x v="1"/>
    <s v="Dar soporte presupuestario, contable y de gestión operaciones de flujos monetarios para el logro de objetivos y metas institucionales"/>
    <s v="P_4"/>
    <x v="21"/>
    <x v="21"/>
    <x v="0"/>
    <n v="1"/>
    <x v="531"/>
    <s v="CENTRAL"/>
    <s v="TODOS LOS CANTONES"/>
    <s v="G_2"/>
    <x v="63"/>
    <n v="0.95"/>
    <d v="2021-04-15T00:00:00"/>
    <d v="2021-07-15T00:00:00"/>
    <d v="2021-10-15T00:00:00"/>
    <d v="2022-01-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Olman Andrade"/>
    <s v="Apoyo administrativo"/>
    <s v="AA"/>
    <s v="Olman Andrade 7 dias"/>
    <s v="Adquisición de insumos requeridos para el mantenimiento preventivo y correctivo de las instalaciones del INAMU"/>
    <m/>
    <n v="2000000"/>
    <s v="20402"/>
    <s v="Repuestos y accesorios"/>
    <x v="0"/>
    <m/>
    <n v="2021"/>
    <x v="13"/>
    <m/>
    <s v="Para la adquisición de repuestos y accesorios para el mantenimiento preventivo y correctivo de las instalaciones del INAMU"/>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5"/>
    <x v="15"/>
    <n v="1"/>
    <x v="33"/>
    <s v="SG"/>
    <x v="1"/>
    <x v="1"/>
    <x v="1"/>
    <s v="Dar soporte presupuestario, contable y de gestión operaciones de flujos monetarios para el logro de objetivos y metas institucionales"/>
    <s v="P_4"/>
    <x v="21"/>
    <x v="21"/>
    <x v="0"/>
    <n v="1"/>
    <x v="532"/>
    <s v="CENTRAL"/>
    <s v="TODOS LOS CANTONES"/>
    <s v="G_2"/>
    <x v="63"/>
    <n v="0.95"/>
    <d v="2021-04-15T00:00:00"/>
    <d v="2021-07-15T00:00:00"/>
    <d v="2021-10-15T00:00:00"/>
    <d v="2022-01-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Jonathan Bermudez_x000a_"/>
    <s v="Apoyo administrativo"/>
    <s v="AA"/>
    <s v="Jonathan Bermudez 4 dias_x000a_"/>
    <s v="Compra de uniformes para choferes y otras necesidades de textiles."/>
    <m/>
    <n v="2000000"/>
    <s v="29904"/>
    <s v="Textiles y vestuario"/>
    <x v="0"/>
    <m/>
    <n v="2021"/>
    <x v="13"/>
    <m/>
    <s v="Compra de uniformes para choferes y otras necesidades de textiles."/>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5"/>
    <x v="15"/>
    <n v="1"/>
    <x v="33"/>
    <s v="SG"/>
    <x v="1"/>
    <x v="1"/>
    <x v="1"/>
    <s v="Dar soporte presupuestario, contable y de gestión operaciones de flujos monetarios para el logro de objetivos y metas institucionales"/>
    <s v="P_4"/>
    <x v="21"/>
    <x v="21"/>
    <x v="0"/>
    <n v="1"/>
    <x v="533"/>
    <s v="CENTRAL"/>
    <s v="TODOS LOS CANTONES"/>
    <s v="G_2"/>
    <x v="63"/>
    <n v="0.95"/>
    <d v="2021-04-15T00:00:00"/>
    <d v="2021-07-15T00:00:00"/>
    <d v="2021-10-15T00:00:00"/>
    <d v="2022-01-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Jonathan Bermudez_x000a_Wendy Lopez_x000a_Abdenago Lopez Chacon"/>
    <s v="Apoyo administrativo"/>
    <s v="AA"/>
    <s v="Jonathan Bermudez 1 dia_x000a_Wendy Lopez 1 dia_x000a_"/>
    <s v="Algunos materiales de limpieza para  uso institucional"/>
    <m/>
    <n v="300000"/>
    <s v="29905"/>
    <s v="Útiles y materiales de limpieza"/>
    <x v="0"/>
    <m/>
    <n v="2021"/>
    <x v="53"/>
    <m/>
    <s v="Para la compra de materiales de limpieza para  uso institucional"/>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5"/>
    <x v="15"/>
    <n v="1"/>
    <x v="33"/>
    <s v="SG"/>
    <x v="1"/>
    <x v="1"/>
    <x v="1"/>
    <s v="Dar soporte presupuestario, contable y de gestión operaciones de flujos monetarios para el logro de objetivos y metas institucionales"/>
    <s v="P_4"/>
    <x v="21"/>
    <x v="21"/>
    <x v="0"/>
    <n v="1"/>
    <x v="533"/>
    <s v="CENTRAL"/>
    <s v="TODOS LOS CANTONES"/>
    <s v="G_2"/>
    <x v="63"/>
    <n v="0.95"/>
    <d v="2021-04-15T00:00:00"/>
    <d v="2021-07-15T00:00:00"/>
    <d v="2021-10-15T00:00:00"/>
    <d v="2022-01-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Jonathan Aguilar_x000a_Olman Andrade_x000a_Abdenago Lopez"/>
    <s v="Apoyo administrativo"/>
    <s v="AA"/>
    <s v="Wendy Lopez Castrillo   1 dias_x000a_Maria Teresa Mora 2 dias"/>
    <s v="Para la compra de materiales y suministros para la protección del personal de mantenimiento y choferes del INAMU en el marco de la seguridad e higiene ocupacional."/>
    <m/>
    <n v="150000"/>
    <s v="29906"/>
    <s v="Útiles y materiales de resguardo y seguridad"/>
    <x v="0"/>
    <m/>
    <n v="2021"/>
    <x v="19"/>
    <m/>
    <s v="Para la compra de materiales y suministros para la protección del personal de mantenimiento y choferes del INAMU en el marco de la seguridad e higiene ocupacional."/>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5"/>
    <x v="15"/>
    <n v="1"/>
    <x v="33"/>
    <s v="SG"/>
    <x v="1"/>
    <x v="1"/>
    <x v="1"/>
    <s v="Dar soporte presupuestario, contable y de gestión operaciones de flujos monetarios para el logro de objetivos y metas institucionales"/>
    <s v="P_4"/>
    <x v="21"/>
    <x v="21"/>
    <x v="0"/>
    <n v="1"/>
    <x v="534"/>
    <s v="CENTRAL"/>
    <s v="TODOS LOS CANTONES"/>
    <s v="G_2"/>
    <x v="63"/>
    <n v="0.95"/>
    <d v="2021-04-15T00:00:00"/>
    <d v="2021-07-15T00:00:00"/>
    <d v="2021-10-15T00:00:00"/>
    <d v="2022-01-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Olman Andrade"/>
    <s v="Apoyo administrativo"/>
    <s v="AA"/>
    <s v="Wendy Lopez Castrillo   1 dia_x000a_Maria Teresa Mora 2 dias"/>
    <s v="Compra de útiles y materiales de cocina para uso de menaje basico en el comedor institucional"/>
    <m/>
    <n v="1000000"/>
    <s v="29907"/>
    <s v="Útiles y materiales de cocina y comedor"/>
    <x v="0"/>
    <m/>
    <n v="2021"/>
    <x v="17"/>
    <m/>
    <s v="Para la compra de útiles y materiales de cocina para uso de menaje basico en el comedor institucional"/>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5"/>
    <x v="15"/>
    <n v="1"/>
    <x v="33"/>
    <s v="SG"/>
    <x v="1"/>
    <x v="1"/>
    <x v="1"/>
    <s v="Dar soporte presupuestario, contable y de gestión operaciones de flujos monetarios para el logro de objetivos y metas institucionales"/>
    <s v="P_4"/>
    <x v="21"/>
    <x v="21"/>
    <x v="0"/>
    <n v="1"/>
    <x v="534"/>
    <s v="CENTRAL"/>
    <s v="TODOS LOS CANTONES"/>
    <s v="G_2"/>
    <x v="63"/>
    <n v="0.95"/>
    <d v="2021-04-15T00:00:00"/>
    <d v="2021-07-15T00:00:00"/>
    <d v="2021-10-15T00:00:00"/>
    <d v="2022-01-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Wendy Lopez_x000a_Maria Teresa Mora"/>
    <s v="Apoyo administrativo"/>
    <s v="AA"/>
    <s v="Wendy Lopez Castrillo   1 dia _x000a_Maria Teresa Mora 2 dias"/>
    <s v="Para la compra de útiles y materiales diversos para uso institucional"/>
    <m/>
    <n v="500000"/>
    <s v="29999"/>
    <s v="Otros útiles, materiales y suministros diversos"/>
    <x v="0"/>
    <m/>
    <n v="2021"/>
    <x v="24"/>
    <m/>
    <s v="Para la compra de útiles y materiales diversos para uso institucional"/>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5"/>
    <x v="15"/>
    <n v="1"/>
    <x v="33"/>
    <s v="SG"/>
    <x v="1"/>
    <x v="1"/>
    <x v="1"/>
    <s v="Dar soporte presupuestario, contable y de gestión operaciones de flujos monetarios para el logro de objetivos y metas institucionales"/>
    <s v="P_4"/>
    <x v="21"/>
    <x v="21"/>
    <x v="0"/>
    <n v="1"/>
    <x v="514"/>
    <s v="CENTRAL"/>
    <s v="TODOS LOS CANTONES"/>
    <s v="G_2"/>
    <x v="63"/>
    <n v="0.95"/>
    <d v="2021-04-15T00:00:00"/>
    <d v="2021-07-15T00:00:00"/>
    <d v="2021-10-15T00:00:00"/>
    <d v="2022-01-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Olman Andrade"/>
    <s v="Apoyo administrativo"/>
    <s v="AA"/>
    <s v="Wendy Lopez Castrillo   1 dia _x000a_Maria Teresa Mora 2 dias"/>
    <s v="Servicio Energía Eléctrica para todas las sedes del país"/>
    <m/>
    <n v="75000000"/>
    <s v="10202"/>
    <s v="Servicio de energía eléctrica"/>
    <x v="0"/>
    <m/>
    <n v="2021"/>
    <x v="115"/>
    <m/>
    <s v="Para el pago del Servicio Energía Eléctrica para todas las sedes del país"/>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2"/>
    <x v="2"/>
    <s v="_No se tiene claridad de las líneas a seguir por parte de los jerarcas internos_x000a__Restricción de recursos financieros"/>
    <x v="15"/>
    <x v="15"/>
    <n v="1"/>
    <x v="33"/>
    <s v="SG"/>
    <x v="1"/>
    <x v="1"/>
    <x v="1"/>
    <s v="Dar soporte presupuestario, contable y de gestión operaciones de flujos monetarios para el logro de objetivos y metas institucionales"/>
    <s v="P_4"/>
    <x v="21"/>
    <x v="21"/>
    <x v="0"/>
    <n v="1"/>
    <x v="535"/>
    <s v="CENTRAL"/>
    <s v="TODOS LOS CANTONES"/>
    <s v="G_2"/>
    <x v="63"/>
    <n v="0.95"/>
    <d v="2021-04-15T00:00:00"/>
    <d v="2021-07-15T00:00:00"/>
    <d v="2021-10-15T00:00:00"/>
    <d v="2022-01-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Jonathan Bermudez"/>
    <s v="Apoyo administrativo"/>
    <s v="AA"/>
    <s v="Jonathan Bermudez 1 dia"/>
    <s v="Membresia BN FLOTA VERSATEC"/>
    <m/>
    <n v="2300000"/>
    <s v="10306"/>
    <s v="Comisiones y gastos por servicios financieros y comerciales"/>
    <x v="0"/>
    <m/>
    <n v="2021"/>
    <x v="116"/>
    <m/>
    <s v="Comisión y membresia por el consumo de combustible institucional. Membresia BN FLOTA VERSATEC"/>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11"/>
    <x v="8"/>
    <e v="#N/A"/>
    <x v="2"/>
    <x v="2"/>
    <s v="pendiente"/>
    <x v="33"/>
    <s v="SG"/>
    <x v="1"/>
    <x v="1"/>
    <x v="1"/>
    <s v="Dar soporte presupuestario, contable y de gestión operaciones de flujos monetarios para el logro de objetivos y metas institucionales"/>
    <s v="P_4"/>
    <x v="1"/>
    <x v="1"/>
    <x v="0"/>
    <m/>
    <x v="428"/>
    <s v="CENTRAL"/>
    <s v="MONTES DE OCA"/>
    <s v="G_22"/>
    <x v="2"/>
    <n v="100"/>
    <d v="2021-01-01T00:00:00"/>
    <m/>
    <m/>
    <d v="2021-12-01T00:00:00"/>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s v="Marleny Lawson Marchena_x000a_Abdenago López Chacón "/>
    <s v="Apoyo administrativo"/>
    <s v="AA"/>
    <s v="Marleny Lawson Marchena  100 días_x000a_Abdenago López Chacón  20 días "/>
    <s v="No se requiere"/>
    <m/>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4"/>
    <s v="DO"/>
    <x v="2"/>
    <x v="2"/>
    <x v="6"/>
    <s v="Transversalizar los enfoques de derechos humanos, interseccionalidad y género entre otros, que mejoren la calidad de los servicios que reciben las mujeres"/>
    <s v="P_8"/>
    <x v="6"/>
    <x v="6"/>
    <x v="21"/>
    <n v="0"/>
    <x v="536"/>
    <s v="CENTRAL"/>
    <s v="MONTES DE OCA"/>
    <s v="G_14"/>
    <x v="11"/>
    <s v="IDEM"/>
    <s v="Enero"/>
    <s v="N/A"/>
    <s v="N/A"/>
    <s v="Diciembre"/>
    <s v="R_P8"/>
    <s v="5_ Se elaboren planes alternos basados en la coyuntura actual, que lleguen a saturar o invisibilizar los planes oficiales"/>
    <s v="4 Cortes eléctricos o fallas informáticas que interrumpan la generación, captura, procesamiento y transmición de la comunicación e información"/>
    <s v="Riesgo operativo: ante determinada coyuntura se realizan modificaciones a los planes de trabajo oficiales, para no recargar al personal con exceso de demandas no planificadas._x000a_Riesgo operativo: se puede trabajar con una planta de energía alterna, y planificar las actividades con suficiente tiempo de modo que puedan reprogramarse de ser necesario. "/>
    <s v="Saskia Salas Calderón,_x000a_Xiomara Castro Chaves,_x000a_Anna Matteucci Wo Ching (Comité Portal Web),_x000a_Evelyn Piedra Rodríguez (Comisión de Prevención del Hostigamiento Sexual en el INAMU) "/>
    <s v="Generación y Gestión del Conocimiento Especializado en DDHH"/>
    <s v="GC"/>
    <s v="Saskia Salas Calderón: 16 días_x000a_Xiomara Castro Chaves: 8 días_x000a_Zelenia Rodríguez Morales: 6 días_x000a_Evelyn Piedra Rodríguez: 6 días_x000a_Diana Carmona: 5 días_x000a_Mayra Brown Vargas: 6 días_x000a_Priscilla Cascante: 7 días_x000a_Anna Matteucci Wo Ching: 7 días_x000a__x000a_"/>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34"/>
    <s v="DO"/>
    <x v="1"/>
    <x v="1"/>
    <x v="9"/>
    <s v="Elaborar y dar seguimiento al Plan Presupuesto Institucional anualmente, definiendo sus Programas, indicadores , metas, acciones estratégicas y la disposición de recursos presupuestarios que permitan la generación de bienes y servicios requeridos, así como diseñar las evaluaciones a dichas intervenciones"/>
    <s v="P_2"/>
    <x v="13"/>
    <x v="13"/>
    <x v="0"/>
    <s v="IDEM"/>
    <x v="537"/>
    <s v="CENTRAL"/>
    <s v="MONTES DE OCA"/>
    <s v="G_3"/>
    <x v="19"/>
    <s v="4_x000a__x000a__x000a_"/>
    <s v="Enero"/>
    <s v="N/A"/>
    <s v="N/A"/>
    <s v="Diciembre"/>
    <s v="R_P2"/>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Planificar el tiempo que se debe asignar a las actividades de seguimiento y control técnico y presupuestario."/>
    <s v="Saskia Salas C._x000a_Zelenia Rodríguez M._x000a_Priscilla Cascante A._x000a_Diana Carmona D."/>
    <s v="Generación y Gestión del Conocimiento Especializado en DDHH"/>
    <s v="GC"/>
    <s v="Saskia Salas C: 10 días_x000a_Zelenia Rodríguez M.: 15 días _x000a_Priscilla Cascante A.: 4 días _x000a_Diana Carmona D.: 7 días _x000a__x000a_"/>
    <s v="No se requiere"/>
    <n v="0"/>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4"/>
    <s v="DO"/>
    <x v="1"/>
    <x v="1"/>
    <x v="5"/>
    <s v="Generar conocimiento especializado en género y derechos humanos como un servicio que contribuya con los procesos que buscan la conformación de una sociedad más justa e igualitaria"/>
    <s v="P_7"/>
    <x v="24"/>
    <x v="24"/>
    <x v="73"/>
    <n v="5453"/>
    <x v="538"/>
    <s v="CENTRAL"/>
    <s v="MONTES DE OCA"/>
    <s v="G_6"/>
    <x v="15"/>
    <n v="40"/>
    <s v="Abril"/>
    <s v="N/A"/>
    <s v="N/A"/>
    <s v="Noviembre"/>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Se programa la  actividad con el tiempo suficiente de tal manera que ante una eventualidad siempre exista la posibilidad de realizar un cambio de fecha."/>
    <s v="Saskia Salas C._x000a_Zelenia Rodríguez M._x000a_Priscilla Cascante A._x000a_Diana Carmona D."/>
    <s v="Generación y Gestión del Conocimiento Especializado en DDHH"/>
    <s v="GC"/>
    <s v="Saskia Salas Calderón: 1 día_x000a_Zelenia Rodríguez M: 2 días _x000a_Priscilla Cascante A.: 2 días  _x000a_Diana Carmona D.: 2 días"/>
    <s v="No se requiere"/>
    <n v="0"/>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4"/>
    <s v="DO"/>
    <x v="1"/>
    <x v="1"/>
    <x v="5"/>
    <s v="Generar conocimiento especializado en género y derechos humanos como un servicio que contribuya con los procesos que buscan la conformación de una sociedad más justa e igualitaria"/>
    <s v="P_7"/>
    <x v="24"/>
    <x v="24"/>
    <x v="0"/>
    <s v="ÍDEM"/>
    <x v="539"/>
    <s v="CENTRAL"/>
    <s v="MONTES DE OCA"/>
    <s v="G_6"/>
    <x v="15"/>
    <n v="75"/>
    <s v="Marzo"/>
    <s v="Junio"/>
    <s v="Setiembre"/>
    <s v="N/A"/>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Se programa la  actividad con el tiempo suficiente de tal manera que ante una eventualidad siempre exista la posibilidad de realizar un cambio de fecha."/>
    <s v="Saskia Salas C._x000a_Zelenia Rodríguez M._x000a_Priscilla Cascante "/>
    <s v="Generación y Gestión del Conocimiento Especializado en DDHH"/>
    <s v="GC"/>
    <s v="Saskia Salas Calderón: 1 día_x000a_Zelenia Rodríguez M.: 5 días  _x000a_Priscilla Cascante A.: 2 días "/>
    <s v="No se requiere"/>
    <n v="0"/>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4"/>
    <s v="DO"/>
    <x v="1"/>
    <x v="1"/>
    <x v="5"/>
    <s v="Generar conocimiento especializado en género y derechos humanos como un servicio que contribuya con los procesos que buscan la conformación de una sociedad más justa e igualitaria"/>
    <s v="P_7"/>
    <x v="24"/>
    <x v="24"/>
    <x v="0"/>
    <s v="ÍDEM"/>
    <x v="540"/>
    <s v="CENTRAL"/>
    <s v="MONTES DE OCA"/>
    <s v="G_6"/>
    <x v="15"/>
    <n v="415"/>
    <s v="Enero"/>
    <s v="N/A"/>
    <s v="N/A"/>
    <s v="Diciembre"/>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Se puede trabajar con una planta de energía alterna"/>
    <s v="Saskia Salas C._x000a_Zelenia Rodríguez M._x000a_Priscilla Cascante A._x000a_Diana Carmona D."/>
    <s v="Generación y Gestión del Conocimiento Especializado en DDHH"/>
    <s v="GC"/>
    <s v="Saskia Salas C: 1 día_x000a_Zelenia Rodríguez M.: 10 días_x000a_Priscilla Cascante A.: 5 días  _x000a_Diana Carmona D.: 3 días"/>
    <s v="Adquisición de libros digitales especializados para el Centro de Documentación"/>
    <n v="0"/>
    <n v="100000"/>
    <s v="29903"/>
    <s v="Productos de papel, cartón e impresos"/>
    <x v="0"/>
    <m/>
    <n v="2021"/>
    <x v="3"/>
    <m/>
    <s v="Para la adquisición de libros digitales especializados para el Centro de Documentación"/>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4"/>
    <s v="DO"/>
    <x v="1"/>
    <x v="1"/>
    <x v="5"/>
    <s v="Generar conocimiento especializado en género y derechos humanos como un servicio que contribuya con los procesos que buscan la conformación de una sociedad más justa e igualitaria"/>
    <s v="P_7"/>
    <x v="24"/>
    <x v="24"/>
    <x v="0"/>
    <s v="ÍDEM"/>
    <x v="541"/>
    <s v="CENTRAL"/>
    <s v="MONTES DE OCA"/>
    <s v="G_6"/>
    <x v="15"/>
    <s v="IDEM"/>
    <s v="Enero"/>
    <s v="N/A"/>
    <s v="N/A"/>
    <s v="Diciembre"/>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Se puede trabajar con una planta de energía alterna"/>
    <s v="Saskia Salas C._x000a_Zelenia Rodríguez M._x000a_Priscilla Cascante A._x000a_Diana Carmona D."/>
    <s v="Generación y Gestión del Conocimiento Especializado en DDHH"/>
    <s v="GC"/>
    <s v="ÍDEM"/>
    <s v="Renovación de la Suscribción de las bases de datos EBSCO"/>
    <n v="0"/>
    <n v="9000000"/>
    <s v="10307"/>
    <s v="Servicios de transferencia electrónica de información"/>
    <x v="0"/>
    <m/>
    <n v="2021"/>
    <x v="117"/>
    <s v="Viaticos se suman a la partida presupuestaria del DSGT"/>
    <s v="Renovación de la Suscripción de las bases de datos EBSCO"/>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4"/>
    <s v="DO"/>
    <x v="1"/>
    <x v="1"/>
    <x v="5"/>
    <s v="Generar conocimiento especializado en género y derechos humanos como un servicio que contribuya con los procesos que buscan la conformación de una sociedad más justa e igualitaria"/>
    <s v="P_7"/>
    <x v="24"/>
    <x v="24"/>
    <x v="0"/>
    <s v="ÍDEM"/>
    <x v="542"/>
    <s v="CENTRAL"/>
    <s v="MONTES DE OCA"/>
    <s v="G_6"/>
    <x v="15"/>
    <n v="1000"/>
    <s v="Enero"/>
    <s v="N/A"/>
    <s v="N/A"/>
    <s v="Diciembre"/>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Se puede trabajar con una planta de energía alterna"/>
    <s v="Saskia Salas C._x000a_Zelenia Rodríguez M._x000a_Priscilla Cascante A._x000a_Diana Carmona D."/>
    <s v="Generación y Gestión del Conocimiento Especializado en DDHH"/>
    <s v="GC"/>
    <s v="Zelenia Rodríguez M.: 10 días_x000a_Priscilla Cascante A.: 17 días  _x000a_Diana Carmona D.: 24 días"/>
    <s v="No se requiere"/>
    <n v="0"/>
    <n v="0"/>
    <m/>
    <e v="#N/A"/>
    <x v="0"/>
    <m/>
    <n v="2021"/>
    <x v="0"/>
    <s v="Viaticos se suman a la partida presupuestaria del DSGT"/>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4"/>
    <s v="DO"/>
    <x v="1"/>
    <x v="1"/>
    <x v="5"/>
    <s v="Generar conocimiento especializado en género y derechos humanos como un servicio que contribuya con los procesos que buscan la conformación de una sociedad más justa e igualitaria"/>
    <s v="P_7"/>
    <x v="24"/>
    <x v="24"/>
    <x v="0"/>
    <s v="ÍDEM"/>
    <x v="543"/>
    <s v="CENTRAL"/>
    <s v="MONTES DE OCA"/>
    <s v="G_6"/>
    <x v="15"/>
    <n v="1000"/>
    <s v="Enero"/>
    <s v="N/A"/>
    <s v="N/A"/>
    <s v="Diciembe"/>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Se puede trabajar con una planta de energía alterna"/>
    <s v="Saskia Salas C._x000a_Zelenia Rodríguez M._x000a_Priscilla Cascante A._x000a_Diana Carmona D."/>
    <s v="Generación y Gestión del Conocimiento Especializado en DDHH"/>
    <s v="GC"/>
    <s v="Zelenia Rodríguez M.: 6 días _x000a_Priscilla Cascante A.: 16 días  _x000a_Diana Carmona D.: 30 días"/>
    <s v="Adquisición de videos y películas para el Centro de Documentación"/>
    <n v="0"/>
    <n v="200000"/>
    <s v="10301"/>
    <s v="Información"/>
    <x v="0"/>
    <m/>
    <n v="2021"/>
    <x v="59"/>
    <m/>
    <s v="Para la compra de videos y películas para el Centro de Documentación del INAMU."/>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4"/>
    <s v="DO"/>
    <x v="1"/>
    <x v="1"/>
    <x v="5"/>
    <s v="Generar conocimiento especializado en género y derechos humanos como un servicio que contribuya con los procesos que buscan la conformación de una sociedad más justa e igualitaria"/>
    <s v="P_7"/>
    <x v="24"/>
    <x v="24"/>
    <x v="0"/>
    <s v="ÍDEM"/>
    <x v="544"/>
    <s v="CENTRAL"/>
    <s v="MONTES DE OCA"/>
    <s v="G_6"/>
    <x v="15"/>
    <s v="IDEM"/>
    <s v="Enero"/>
    <s v="N/A"/>
    <s v="N/A"/>
    <s v="Diciembre"/>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Se puede trabajar con una planta de energía alterna"/>
    <s v="Saskia Salas C._x000a_Zelenia Rodríguez M._x000a_Priscilla Cascante A._x000a_Diana Carmona D."/>
    <s v="Generación y Gestión del Conocimiento Especializado en DDHH"/>
    <s v="GC"/>
    <s v="ÍDEM"/>
    <s v="Adquisición de libros impresos especializados para el Centro de Documentación."/>
    <n v="0"/>
    <n v="1000000"/>
    <s v="29903"/>
    <s v="Productos de papel, cartón e impresos"/>
    <x v="0"/>
    <m/>
    <n v="2021"/>
    <x v="17"/>
    <m/>
    <s v="Para la adquisición de libros impresos especializados para el Centro de Documentación."/>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4"/>
    <s v="DO"/>
    <x v="1"/>
    <x v="1"/>
    <x v="5"/>
    <s v="Generar conocimiento especializado en género y derechos humanos como un servicio que contribuya con los procesos que buscan la conformación de una sociedad más justa e igualitaria"/>
    <s v="P_7"/>
    <x v="24"/>
    <x v="24"/>
    <x v="0"/>
    <s v="ÍDEM"/>
    <x v="545"/>
    <s v="CENTRAL"/>
    <s v="MONTES DE OCA"/>
    <s v="G_6"/>
    <x v="15"/>
    <n v="35"/>
    <s v="N/A"/>
    <s v="Abril-Junio"/>
    <s v="N/A"/>
    <s v="N/A"/>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Se puede trabajar con una planta de energía alterna"/>
    <s v="Saskia Salas C._x000a_Zelenia Rodríguez M._x000a_Priscilla Cascante A._x000a_"/>
    <s v="Generación y Gestión del Conocimiento Especializado en DDHH"/>
    <s v="GC"/>
    <s v="Saskia Salas Calderón: 2 días_x000a_Zelenia Rodríguez M.: 3 días _x000a_Priscilla Cascante A.: 33 días  "/>
    <s v="No se requiere"/>
    <n v="0"/>
    <n v="0"/>
    <m/>
    <e v="#N/A"/>
    <x v="0"/>
    <m/>
    <n v="2021"/>
    <x v="0"/>
    <s v="Viaticos se suman a la partida presupuestaria del DSGT"/>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4"/>
    <s v="DO"/>
    <x v="1"/>
    <x v="1"/>
    <x v="5"/>
    <s v="Generar conocimiento especializado en género y derechos humanos como un servicio que contribuya con los procesos que buscan la conformación de una sociedad más justa e igualitaria"/>
    <s v="P_7"/>
    <x v="24"/>
    <x v="24"/>
    <x v="0"/>
    <s v="ÍDEM"/>
    <x v="546"/>
    <s v="CENTRAL"/>
    <s v="MONTES DE OCA"/>
    <s v="G_6"/>
    <x v="15"/>
    <n v="342"/>
    <s v="Enero"/>
    <s v="N/A"/>
    <s v="N/A"/>
    <s v="Diciembre"/>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Se puede trabajar con una planta de energía alterna"/>
    <s v="Saskia Salas C._x000a_Zelenia Rodríguez M._x000a_Diana Carmona D."/>
    <s v="Generación y Gestión del Conocimiento Especializado en DDHH"/>
    <s v="GC"/>
    <s v="Saskia Salas Calderón: 1 día_x000a_Zelenia Rodríguez M.: 16 días _x000a_Diana Carmona D.: 10 días"/>
    <s v="No se requiere"/>
    <n v="0"/>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4"/>
    <s v="DO"/>
    <x v="1"/>
    <x v="1"/>
    <x v="5"/>
    <s v="Generar conocimiento especializado en género y derechos humanos como un servicio que contribuya con los procesos que buscan la conformación de una sociedad más justa e igualitaria"/>
    <s v="P_7"/>
    <x v="24"/>
    <x v="24"/>
    <x v="0"/>
    <s v="ÍDEM"/>
    <x v="547"/>
    <s v="Brunca"/>
    <s v="CORREDORES"/>
    <s v="G_6"/>
    <x v="15"/>
    <n v="65"/>
    <s v="N/A"/>
    <s v="Abril-Junio"/>
    <s v="N/A"/>
    <s v="N/A"/>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Se puede trabajar con una planta de energía alterna"/>
    <s v="Saskia Salas C._x000a_Zelenia Rodríguez M._x000a_Priscilla Cascante A._x000a_"/>
    <s v="Generación y Gestión del Conocimiento Especializado en DDHH"/>
    <s v="GC"/>
    <s v="Saskia Salas Calderón: 1 día_x000a_Zelenia Rodríguez M.: 2 días _x000a_Priscilla Cascante A.: 6 días "/>
    <s v="El presupuesto del envío del material queda inscrito en el Departamento de Servicios Generales"/>
    <n v="0"/>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4"/>
    <s v="DO"/>
    <x v="1"/>
    <x v="1"/>
    <x v="5"/>
    <s v="Generar conocimiento especializado en género y derechos humanos como un servicio que contribuya con los procesos que buscan la conformación de una sociedad más justa e igualitaria"/>
    <s v="P_7"/>
    <x v="24"/>
    <x v="24"/>
    <x v="0"/>
    <s v="ÍDEM"/>
    <x v="548"/>
    <s v="CENTRAL"/>
    <s v="MONTES DE OCA"/>
    <s v="G_6"/>
    <x v="15"/>
    <n v="98"/>
    <s v="N/A"/>
    <s v="N/A"/>
    <s v="Julio-Setiembre"/>
    <s v="N/A"/>
    <s v="R_P7"/>
    <s v="1_No se identifique cual es nuestra línea de difusión y divulgación en un marco de recursos escasos y una coyuntura determinada"/>
    <s v="1 Eventos metereológicos tales como:  inundaciones, deslaves, derrumbes, lluvias torrenciales y eléctricas, que pueden afectar entre otras cosas el acceso de las funcionarias y las mujeres al punto de reunión o que afecten la funcionalidad de los servicio"/>
    <s v="Se realiza en el mes de agosto para contar con la mayor cantidad de publicaciones para enviar a las diferentes unidades de información e instituciones en todo el país. Aún cuando se presentara una situación de riesgo se cuenta con el tiempo para volver a participar de las reuniones del Foro o bien volver a enviar los paquetes por medio del correo."/>
    <s v="Saskia Salas C._x000a_Zelenia Rodríguez M._x000a_Priscilla Cascante A._x000a_"/>
    <s v="Generación y Gestión del Conocimiento Especializado en DDHH"/>
    <s v="GC"/>
    <s v="Saskia Salas Calderón: 1 día_x000a_Zelenia Rodríguez M.: 1 día _x000a_Priscilla Cascante A.: 3 día "/>
    <s v="El presupuesto queda inscrito en el Departamento de Servicios Generales"/>
    <n v="0"/>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4"/>
    <s v="DO"/>
    <x v="1"/>
    <x v="1"/>
    <x v="5"/>
    <s v="Generar conocimiento especializado en género y derechos humanos como un servicio que contribuya con los procesos que buscan la conformación de una sociedad más justa e igualitaria"/>
    <s v="P_7"/>
    <x v="24"/>
    <x v="24"/>
    <x v="0"/>
    <s v="ÍDEM"/>
    <x v="549"/>
    <s v="CENTRAL"/>
    <s v="MONTES DE OCA"/>
    <s v="G_6"/>
    <x v="15"/>
    <n v="50"/>
    <s v="N/A"/>
    <s v="N/A"/>
    <s v="N/A"/>
    <s v="Octubre-Diciembre"/>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Se cuenta con la posibilidad de trabajar con una planta de energía alterna."/>
    <s v="Saskia Salas C. _x000a_Zelenia Rodríguez M. _x000a_ Diana Carmona D."/>
    <s v="Generación y Gestión del Conocimiento Especializado en DDHH"/>
    <s v="GC"/>
    <s v="Zelenia Rodríguez M.: 1 día _x000a_Diana Carmona D.: 2 días"/>
    <s v="No se requiere"/>
    <n v="0"/>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4"/>
    <s v="DO"/>
    <x v="1"/>
    <x v="1"/>
    <x v="5"/>
    <s v="Generar conocimiento especializado en género y derechos humanos como un servicio que contribuya con los procesos que buscan la conformación de una sociedad más justa e igualitaria"/>
    <s v="P_7"/>
    <x v="24"/>
    <x v="24"/>
    <x v="0"/>
    <s v="ÍDEM"/>
    <x v="550"/>
    <s v="CENTRAL"/>
    <s v="MONTES DE OCA"/>
    <s v="G_6"/>
    <x v="15"/>
    <s v="IDEM"/>
    <s v="Enero"/>
    <s v="N/A"/>
    <s v="N/A"/>
    <s v="Diciembre"/>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Se cuenta con la posibilidad de trabajar con una planta de energía alterna."/>
    <s v="Saskia Salas C._x000a_Zelenia Rodríguez M._x000a_Priscilla Cascante A._x000a_Diana Carmona D."/>
    <s v="Generación y Gestión del Conocimiento Especializado en DDHH"/>
    <s v="GC"/>
    <s v="Saskia Salas Calderón: 1 días_x000a_Zelenia Rodríguez M.: 45 días _x000a_Priscilla Cascante A.: 56 días _x000a_Diana Carmona D.: 70 días "/>
    <s v="No se requiere"/>
    <n v="0"/>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4"/>
    <s v="DO"/>
    <x v="1"/>
    <x v="1"/>
    <x v="5"/>
    <s v="Generar conocimiento especializado en género y derechos humanos como un servicio que contribuya con los procesos que buscan la conformación de una sociedad más justa e igualitaria"/>
    <s v="P_7"/>
    <x v="24"/>
    <x v="24"/>
    <x v="0"/>
    <s v="ÍDEM"/>
    <x v="551"/>
    <s v="CENTRAL"/>
    <s v="MONTES DE OCA"/>
    <s v="G_6"/>
    <x v="15"/>
    <s v="IDEM"/>
    <s v="Enero"/>
    <s v="N/A"/>
    <s v="N/A"/>
    <s v="Diciembre"/>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Desarrolla en conjunto con  la Unidad de Informática y la Dirección Técnica una propuesta viable para la sustitución del Sistema de Gestión Documental por encontrarse obsoleto."/>
    <s v="Saskia Salas C._x000a_Zelenia Rodríguez M._x000a_Priscilla Cascante A._x000a_Diana Carmona D."/>
    <s v="Generación y Gestión del Conocimiento Especializado en DDHH"/>
    <s v="GC"/>
    <s v="Saskia Salas Calderón: 1 día._x000a_Zelenia Rodríguez M.: 65 días_x000a_Priscilla Cascante A.: 56 días _x000a_Diana Carmona D.: 10 días"/>
    <s v="Implementación del software libre para administrar bibliotecas.  Presupuesto en el POI de la Unidad de Informática por 12.2 millones de colones"/>
    <n v="0"/>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4"/>
    <s v="DO"/>
    <x v="1"/>
    <x v="1"/>
    <x v="5"/>
    <s v="Generar conocimiento especializado en género y derechos humanos como un servicio que contribuya con los procesos que buscan la conformación de una sociedad más justa e igualitaria"/>
    <s v="P_7"/>
    <x v="24"/>
    <x v="24"/>
    <x v="0"/>
    <s v="ÍDEM"/>
    <x v="552"/>
    <s v="CENTRAL"/>
    <s v="MONTES DE OCA"/>
    <s v="G_6"/>
    <x v="15"/>
    <s v="IDEM"/>
    <s v="Enero"/>
    <s v="N/A"/>
    <s v="Setiembre"/>
    <s v="N/A"/>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Planificar el tiempo que se debe asignar a las actividades de seguimiento y control técnico y presupuestario."/>
    <s v="Zelenia Rodríguez M. "/>
    <s v="Generación y Gestión del Conocimiento Especializado en DDHH"/>
    <s v="GC"/>
    <s v="Zelenia Rodríguez M.: 5 días "/>
    <s v="No se requiere"/>
    <n v="0"/>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4"/>
    <s v="DO"/>
    <x v="1"/>
    <x v="1"/>
    <x v="5"/>
    <s v="Generar conocimiento especializado en género y derechos humanos como un servicio que contribuya con los procesos que buscan la conformación de una sociedad más justa e igualitaria"/>
    <s v="P_7"/>
    <x v="24"/>
    <x v="24"/>
    <x v="0"/>
    <s v="ÍDEM"/>
    <x v="553"/>
    <s v="CENTRAL"/>
    <s v="MONTES DE OCA"/>
    <s v="G_6"/>
    <x v="15"/>
    <n v="7000"/>
    <s v="N/A"/>
    <s v="Abril"/>
    <s v="Agosto"/>
    <s v="N/A"/>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Se cuenta con la posibilidad de trabajar con una planta de energía alterna."/>
    <s v="Saskia Salas C. _x000a_Zelenia Rodríguez M. _x000a_ Diana Carmona D."/>
    <s v="Generación y Gestión del Conocimiento Especializado en DDHH"/>
    <s v="GC"/>
    <s v="Saskia Salas Calderón: 1 día_x000a_Zelenia Rodríguez M.: 5 días _x000a_Diana Carmona D.: 13 días "/>
    <s v="No se requiere"/>
    <n v="0"/>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12"/>
    <x v="8"/>
    <e v="#N/A"/>
    <x v="2"/>
    <x v="2"/>
    <s v="pendiente"/>
    <x v="34"/>
    <s v="DO"/>
    <x v="1"/>
    <x v="1"/>
    <x v="1"/>
    <s v="Dar soporte presupuestario, contable y de gestión operaciones de flujos monetarios para el logro de objetivos y metas institucionales"/>
    <s v="P_4"/>
    <x v="1"/>
    <x v="1"/>
    <x v="0"/>
    <m/>
    <x v="428"/>
    <s v="CENTRAL"/>
    <s v="MONTES DE OCA"/>
    <s v="G_22"/>
    <x v="2"/>
    <n v="100"/>
    <d v="2021-01-01T00:00:00"/>
    <m/>
    <m/>
    <d v="2021-12-01T00:00:00"/>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s v="Débora Chanquin Zúñiga_x000a_Zelenia Rodríguez Morales"/>
    <s v="Generación y Gestión del Conocimiento Especializado en DDHH"/>
    <s v="GC"/>
    <s v="Débora Chanquin Zúñiga 33.3 días_x000a_Zelenia Rodríguez Morales 6.6 días"/>
    <s v="No se requiere"/>
    <m/>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5"/>
    <s v="IN"/>
    <x v="1"/>
    <x v="1"/>
    <x v="5"/>
    <s v="Generar conocimiento especializado en género y derechos humanos como un servicio que contribuya con los procesos que buscan la conformación de una sociedad más justa e igualitaria"/>
    <s v="P_7"/>
    <x v="16"/>
    <x v="16"/>
    <x v="0"/>
    <s v="IDEM"/>
    <x v="554"/>
    <s v="CENTRAL"/>
    <s v="MONTES DE OCA"/>
    <s v="G_8"/>
    <x v="44"/>
    <s v="IDEM"/>
    <s v="Enero"/>
    <s v="N/A"/>
    <s v="N/A"/>
    <s v="Diciembre"/>
    <s v="R_P6"/>
    <s v="1_Necesidad de articulación en cualquier proceso de capacitación."/>
    <s v="4 Cortes eléctricos o fallas informáticas que interrumpan la generación, captura, procesamiento y transmición de la comunicación e información"/>
    <s v="Mantener una constante comunicación con los Departamentos y la DT para cumplir con los compromisos de la campaña."/>
    <s v="Unidad de Comunicación"/>
    <s v="Generación y Gestión del Conocimiento Especializado en DDHH"/>
    <s v="GC"/>
    <s v="Saskia Salas Calderón: 12 días_x000a_Xiomara Castro Chaves: 6 días_x000a_Zelenia Rodríguez Morales: 3 días_x000a_Evelyn Piedra Rodríguez: 6 días_x000a_Diana Carmona: 3 días_x000a_Mayra Brown Vargas: 6 días_x000a_Priscilla Cascante: 6 días_x000a_Anna Matteucci Wo Ching: 9 días"/>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5"/>
    <s v="IN"/>
    <x v="2"/>
    <x v="2"/>
    <x v="8"/>
    <s v="Dirigir técnica e ideológicamente el que hacer de los departamentos ejecutores del programa 3"/>
    <s v="P_12"/>
    <x v="10"/>
    <x v="10"/>
    <x v="0"/>
    <s v="IDEM"/>
    <x v="555"/>
    <s v="CENTRAL"/>
    <s v="MONTES DE OCA"/>
    <s v="G_24"/>
    <x v="67"/>
    <s v="IDEM"/>
    <s v="Marzo"/>
    <s v="N/A"/>
    <s v="Julio"/>
    <s v="Noviembre"/>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Riesgo operativo: línea estratégica y procedimientos técnicos claros para el desarrollo del trabajo articulado entre las instancias involucradas._x000a_Riesgo por desastres: se puede trabajar con una planta de energía alterna, y planificar las actividades con suficiente tiempo de modo que puedan reprogramarse de ser necesario. "/>
    <s v="Saskia Salas Calderón, _x000a_Xiomara Castro Chaves, _x000a_Mayra Brown Vargas, _x000a_Anna Matteucci Wo Ching, _x000a_Evelyn Piedra Rodríguez"/>
    <s v="Generación y Gestión del Conocimiento Especializado en DDHH"/>
    <s v="GC"/>
    <s v="Saskia Salas: 2 días_x000a_Xiomara Castro Chaves: 2 días_x000a_Mayra Brown Vargas: 2 días _x000a_Anna Matteucci Wo Ching: 2 días _x000a_Evelyn Piedra Rodríguez: 2 días"/>
    <s v="No se requiere"/>
    <n v="0"/>
    <n v="0"/>
    <m/>
    <e v="#N/A"/>
    <x v="0"/>
    <m/>
    <n v="2021"/>
    <x v="0"/>
    <s v="SHIRLEY:37 instituciones en la comisión CEDAW pero no se especifican cuáles son_x000a_UPI: SE RECOMIENDA IDENTIFICAR ESAS 37 INSTITUCIONES"/>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5"/>
    <s v="IN"/>
    <x v="2"/>
    <x v="2"/>
    <x v="6"/>
    <s v="Transversalizar los enfoques de derechos humanos, interseccionalidad y género entre otros, que mejoren la calidad de los servicios que reciben las mujeres"/>
    <s v="P_8"/>
    <x v="17"/>
    <x v="17"/>
    <x v="1"/>
    <s v="IDEM"/>
    <x v="556"/>
    <s v="CENTRAL"/>
    <s v="MONTES DE OCA"/>
    <s v="G_26"/>
    <x v="46"/>
    <n v="1"/>
    <s v="Marzo"/>
    <s v="N/A"/>
    <s v="Julio "/>
    <s v="Noviembre"/>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Riesgo operativo: línea estratégica y procedimientos técnicos claros para el desarrollo del trabajo articulado entre las instancias involucradas._x000a_Riesgo por desastres: se puede trabajar con una planta de energía alterna, y planificar las actividades con suficiente tiempo de modo que puedan reprogramarse de ser necesario. "/>
    <s v="Saskia Salas Calderón, _x000a_Xiomara Castro Chaves, _x000a_Mayra Brown Vargas, _x000a_Anna Matteucci Wo Ching, _x000a_Evelyn Piedra Rodríguez"/>
    <s v="Generación y Gestión del Conocimiento Especializado en DDHH"/>
    <s v="GC"/>
    <s v="Saskia Salas: 2 días_x000a_Xiomara Castro Chaves: 2 días_x000a_Mayra Brown Vargas: 2 días _x000a_Anna Matteucci Wo Ching: 2 días _x000a_Evelyn Piedra Rodríguez: 2 días"/>
    <s v="No se requiere"/>
    <n v="0"/>
    <n v="0"/>
    <m/>
    <e v="#N/A"/>
    <x v="0"/>
    <m/>
    <n v="2021"/>
    <x v="0"/>
    <m/>
    <m/>
  </r>
  <r>
    <s v="Programa de Economía Social Solidaria (ESS)"/>
    <s v="Fortalecer las organizaciones de la Economía Social Solidaria mediante capacitación, asistencia técnica y financiamiento para mejorar su productividad según el modelo asociativo inclusivo con enfoque de derechos humanos."/>
    <x v="3"/>
    <s v=" 2017: No disponible"/>
    <x v="3"/>
    <s v="INAMU: 1.160 FODESAF – Programa Autonomía Económica de las Mujeres código de programa T-03"/>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5"/>
    <s v="IN"/>
    <x v="2"/>
    <x v="2"/>
    <x v="6"/>
    <s v="Transversalizar los enfoques de derechos humanos, interseccionalidad y género entre otros, que mejoren la calidad de los servicios que reciben las mujeres"/>
    <s v="P_8"/>
    <x v="7"/>
    <x v="7"/>
    <x v="8"/>
    <s v="IDEM"/>
    <x v="557"/>
    <s v="CENTRAL"/>
    <s v="MONTES DE OCA"/>
    <s v="G_15"/>
    <x v="14"/>
    <n v="60"/>
    <s v="Enero"/>
    <s v="N/A"/>
    <s v="Agosto"/>
    <s v="N/A"/>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Mantener una constante comunicación con los Departamentos y la DT para cumplir con los compromisos del curso virtual."/>
    <s v="Saskia Salas y todas las coordinadoras de los Departamentos Técnicos (PP/VG/CIPV/VIO/DR)"/>
    <s v="Generación y Gestión del Conocimiento Especializado en DDHH"/>
    <s v="GC"/>
    <s v="Saskia Salas Calderón: 12 días_x000a_Xiomara Castro Chaves: 6 días_x000a_Zelenia Rodríguez Morales: 5 días_x000a_Evelyn Piedra Rodríguez: 6 días_x000a_Diana Carmona: 5 días_x000a_Mayra Brown Vargas: 6 días_x000a_Priscilla Cascante: 6 días_x000a_Anna Matteucci Wo Ching: 6 días_x000a_"/>
    <s v="No se requiere"/>
    <n v="0"/>
    <n v="0"/>
    <m/>
    <e v="#N/A"/>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5"/>
    <s v="IN"/>
    <x v="0"/>
    <x v="0"/>
    <x v="0"/>
    <s v="Atender a las mujeres en su diversidad, desde las perspectivas social, legal, Psicológica y económica para la defensa de sus derechos así como de su integridad física, emocional, social y económica_x000a_"/>
    <s v="P_5"/>
    <x v="0"/>
    <x v="0"/>
    <x v="35"/>
    <n v="0"/>
    <x v="558"/>
    <s v="CENTRAL"/>
    <s v="MONTES DE OCA"/>
    <s v="G_11"/>
    <x v="12"/>
    <n v="108"/>
    <s v="Enero"/>
    <s v="N/A"/>
    <s v="N/A"/>
    <s v="Diciembre"/>
    <s v="R_P5"/>
    <s v="1_Afectación de la calidad en la atención en violencia debido al desgaste del personal por la alta demanda  y a condiciones no aptas de infraestructura."/>
    <s v="4 Cortes eléctricos o fallas informáticas que interrumpan la generación, captura, procesamiento y transmición de la comunicación e información"/>
    <s v="Riesgo operativo: implementación de estrategias de autocuidado para el personal a cargo de atención en violencia._x000a_Riesgo por desastres:  se puede trabajar con una planta de energía alterna, y planificar las actividades con suficiente tiempo de modo que puedan reprogramarse de ser necesario. "/>
    <s v="Saskia Salas Calderón, _x000a_Xiomara Castro Chaves, _x000a_Mayra Brown Vargas, _x000a_Evelyn Piedra Rodríguez"/>
    <s v="Generación y Gestión del Conocimiento Especializado en DDHH"/>
    <s v="GC"/>
    <s v="Xiomara Castro Chaves: 1 día _x000a_Mayra Brown Vargas: 24 días_x000a_Evelyn Piedra Rodríguez: 3 días"/>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3"/>
    <x v="3"/>
    <s v="_Que no se implemente la redefinición de los procesos_x000a__Que los procesos redifinidos no contribuyan de forma efectiva al cumplimiento de los fines institucionales"/>
    <x v="3"/>
    <x v="3"/>
    <n v="0"/>
    <x v="35"/>
    <s v="IN"/>
    <x v="1"/>
    <x v="1"/>
    <x v="9"/>
    <s v="Elaborar y dar seguimiento al Plan Presupuesto Institucional anualmente, definiendo sus Programas, indicadores , metas, acciones estratégicas y la disposición de recursos presupuestarios que permitan la generación de bienes y servicios requeridos, así como diseñar las evaluaciones a dichas intervenciones"/>
    <s v="P_2"/>
    <x v="13"/>
    <x v="13"/>
    <x v="0"/>
    <s v="IDEM"/>
    <x v="559"/>
    <s v="CENTRAL"/>
    <s v="MONTES DE OCA"/>
    <s v="G_3"/>
    <x v="19"/>
    <n v="4"/>
    <s v="Enero"/>
    <s v="N/A"/>
    <s v="N/A"/>
    <s v="Diciembre"/>
    <s v="R_P2"/>
    <s v="5_ Se elaboren planes alternos basados en la coyuntura actual, que lleguen a saturar o invisibilizar los planes oficiales"/>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ante determinada coyuntura se realizan modificaciones a los planes de trabajo oficiales, para no recargar al personal con exceso de demandas no planificadas._x000a_Riesgo operativo: se puede trabajar con una planta de energía alterna, y planificar las actividades con suficiente tiempo de modo que puedan reprogramarse de ser necesario. "/>
    <s v="Saskia Salas Calderón,_x000a_Xiomara Castro Chaves"/>
    <s v="Generación y Gestión del Conocimiento Especializado en DDHH"/>
    <s v="GC"/>
    <s v="Saskia Salas Calderón: 10 días_x000a_Xiomara Castro Chaves: 6 días"/>
    <s v="No se requiere"/>
    <n v="0"/>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5"/>
    <s v="IN"/>
    <x v="1"/>
    <x v="1"/>
    <x v="5"/>
    <s v="Generar conocimiento especializado en género y derechos humanos como un servicio que contribuya con los procesos que buscan la conformación de una sociedad más justa e igualitaria"/>
    <s v="P_7"/>
    <x v="24"/>
    <x v="24"/>
    <x v="0"/>
    <s v="IDEM"/>
    <x v="560"/>
    <s v="CENTRAL"/>
    <s v="MONTES DE OCA"/>
    <s v="G_6"/>
    <x v="15"/>
    <n v="380"/>
    <s v="Enero"/>
    <s v="N/A"/>
    <s v="N/A"/>
    <s v="Diciembre"/>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Riesgo operativo: articular los productos que serán difundidos con la estrategia de comunicación institucional. _x000a_Riesgo por desastres: se puede trabajar con una planta de energía alterna, y planificar las actividades con suficiente tiempo de modo que puedan reprogramarse de ser necesario. "/>
    <s v="Saskia Salas Calderón, _x000a_Xiomara Castro Chaves, _x000a_Zelenia Rodríguez,_x000a_Evelyn Piedra Rodríguez,_x000a_Diana Carmona Díaz"/>
    <s v="Generación y Gestión del Conocimiento Especializado en DDHH"/>
    <s v="GC"/>
    <s v="Saskia Salas Calderón: 16 días_x000a_Xiomara Castro Chaves: 20 días _x000a_Zelenia Rodríguez Morales: 15 días_x000a_Evelyn Piedra Rodríguez: 36 días_x000a_Diana Carmona Díaz: 36 días"/>
    <s v="No se requiere"/>
    <n v="0"/>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5"/>
    <s v="IN"/>
    <x v="1"/>
    <x v="1"/>
    <x v="5"/>
    <s v="Generar conocimiento especializado en género y derechos humanos como un servicio que contribuya con los procesos que buscan la conformación de una sociedad más justa e igualitaria"/>
    <s v="P_7"/>
    <x v="5"/>
    <x v="5"/>
    <x v="74"/>
    <n v="210"/>
    <x v="561"/>
    <s v="CENTRAL"/>
    <s v="MONTES DE OCA"/>
    <s v="G_7"/>
    <x v="11"/>
    <n v="100"/>
    <s v="N/A"/>
    <s v="N/A"/>
    <s v="Julio-Setiembre"/>
    <s v="N/A"/>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Riesgo operativo: optimizar los recursos tecnológicos institucionales disponibles, para realizar actividades de bajo costo y que requieren menor inversión de tiempo._x000a_Riesgo por desastres: se puede trabajar con una planta de energía alterna, y planificar las actividades con suficiente tiempo de modo que puedan reprogramarse de ser necesario. "/>
    <s v="Saskia Salas Calderón, _x000a_Xiomara Castro Chaves, _x000a_Mayra Brown Vargas_x000a_"/>
    <s v="Generación y Gestión del Conocimiento Especializado en DDHH"/>
    <s v="GC"/>
    <s v="Saskia Salas Calderón: 3 días_x000a_Xiomara Castro Chaves: 10 días_x000a_Mayra Brown Vargas: 12 días"/>
    <s v="Alimentación (refrigerio) para 100 personas. "/>
    <n v="0"/>
    <n v="367815"/>
    <s v="10701"/>
    <s v="Actividades de capacitación"/>
    <x v="0"/>
    <m/>
    <n v="2021"/>
    <x v="118"/>
    <s v="Según reunión con Ana Victoria esto se debe agregar al POI del CEAAM AM"/>
    <s v="Para cubrir los gastos vinculados con los procesos de capacitación en las diversas temáticas de interés para el INAMU, así como en la difusión de los derechos de las mujeres. Se incluyen los gastos inherentes a estos procesos tales como útiles, materiales, suministros, alimentación y las cuotas solicitadas por los dueños de locales por el uso de instalaciones para llevar la actividad."/>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5"/>
    <s v="IN"/>
    <x v="1"/>
    <x v="1"/>
    <x v="5"/>
    <s v="Generar conocimiento especializado en género y derechos humanos como un servicio que contribuya con los procesos que buscan la conformación de una sociedad más justa e igualitaria"/>
    <s v="P_7"/>
    <x v="5"/>
    <x v="5"/>
    <x v="21"/>
    <s v="IDEM"/>
    <x v="562"/>
    <s v="CENTRAL"/>
    <s v="MONTES DE OCA"/>
    <s v="G_7"/>
    <x v="11"/>
    <s v="IDEM"/>
    <s v="N/A"/>
    <s v="N/A"/>
    <s v="Julio-Setiembre"/>
    <s v="N/A"/>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Riesgo operativo: optimizar los recursos tecnológicos institucionales disponibles, para realizar actividades de bajo costo y que requieren menor inversión de tiempo._x000a_Riesgo por desastres: se puede trabajar con una planta de energía alterna, y planificar las actividades con suficiente tiempo de modo que puedan reprogramarse de ser necesario. "/>
    <s v="Saskia Salas Calderón, _x000a_Xiomara Castro Chaves, _x000a_Mayra Brown Vargas_x000a_"/>
    <s v="Generación y Gestión del Conocimiento Especializado en DDHH"/>
    <s v="GC"/>
    <s v="ÍDEM"/>
    <s v="Viáticos para mujeres integrantes de Asociaciones de Desarrollo Comunal (transporte y alimentación)."/>
    <n v="0"/>
    <n v="275000"/>
    <s v="10701"/>
    <s v="Actividades de capacitación"/>
    <x v="0"/>
    <m/>
    <n v="2021"/>
    <x v="119"/>
    <s v="Según reunión con Ana Victoria esto se debe agregar al POI del CEAAM AM"/>
    <s v="Para cubrir los gastos vinculados con los procesos de capacitación en las diversas temáticas de interés para el INAMU, así como en la difusión de los derechos de las mujeres. Se incluyen los gastos inherentes a estos procesos tales como útiles, materiales, suministros, alimentación y las cuotas solicitadas por los dueños de locales por el uso de instalaciones para llevar la actividad."/>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5"/>
    <s v="IN"/>
    <x v="1"/>
    <x v="1"/>
    <x v="5"/>
    <s v="Generar conocimiento especializado en género y derechos humanos como un servicio que contribuya con los procesos que buscan la conformación de una sociedad más justa e igualitaria"/>
    <s v="P_7"/>
    <x v="5"/>
    <x v="5"/>
    <x v="21"/>
    <s v="IDEM"/>
    <x v="563"/>
    <s v="CENTRAL"/>
    <s v="MONTES DE OCA"/>
    <s v="G_7"/>
    <x v="11"/>
    <s v="IDEM"/>
    <s v="Enero"/>
    <s v="Junio"/>
    <s v="N/A"/>
    <s v="N/A"/>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Riesgo operativo: articular los productos que serán difundidos con la estrategia de comunicación institucional. _x000a_Riesgo por desastres: se puede trabajar con una planta de energía alterna, y planificar las actividades con suficiente tiempo de modo que puedan reprogramarse de ser necesario. "/>
    <s v="Saskia Salas Calderón, _x000a_Xiomara Castro Chaves, _x000a_Mayra Brown Vargas"/>
    <s v="Generación y Gestión del Conocimiento Especializado en DDHH"/>
    <s v="GC"/>
    <s v="Xiomara Castro Chaves: 1 día_x000a_Mayra Brown Vargas: 19 días"/>
    <s v="No se requiere"/>
    <n v="0"/>
    <n v="0"/>
    <m/>
    <e v="#N/A"/>
    <x v="0"/>
    <m/>
    <n v="2021"/>
    <x v="0"/>
    <s v="Pendiente definir indicador de desempeño individual/POI"/>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5"/>
    <s v="IN"/>
    <x v="1"/>
    <x v="1"/>
    <x v="5"/>
    <s v="Generar conocimiento especializado en género y derechos humanos como un servicio que contribuya con los procesos que buscan la conformación de una sociedad más justa e igualitaria"/>
    <s v="P_7"/>
    <x v="5"/>
    <x v="5"/>
    <x v="21"/>
    <s v="IDEM"/>
    <x v="564"/>
    <s v="CENTRAL"/>
    <s v="MONTES DE OCA"/>
    <s v="G_7"/>
    <x v="15"/>
    <n v="250"/>
    <s v="N/A"/>
    <s v="N/A"/>
    <s v="Julio-Setiembre"/>
    <s v="N/A"/>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Riesgo operativo: articular los productos que serán difundidos con la estrategia de comunicación institucional. _x000a_Riesgo por desastres: se puede trabajar con una planta de energía alterna, y planificar las actividades con suficiente tiempo de modo que puedan reprogramarse de ser necesario. "/>
    <s v="Saskia Salas Calderón, _x000a_Xiomara Castro Chaves, _x000a_Anna Matteucci Wo Ching"/>
    <s v="Generación y Gestión del Conocimiento Especializado en DDHH"/>
    <s v="GC"/>
    <s v="Saskia Salas Calderón: 1 día_x000a_Xiomara Castro Chaves: 1 día _x000a_Anna Matteucci Wo Ching: 6 días"/>
    <s v="No se requiere"/>
    <n v="0"/>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5"/>
    <s v="IN"/>
    <x v="1"/>
    <x v="1"/>
    <x v="5"/>
    <s v="Generar conocimiento especializado en género y derechos humanos como un servicio que contribuya con los procesos que buscan la conformación de una sociedad más justa e igualitaria"/>
    <s v="P_7"/>
    <x v="5"/>
    <x v="5"/>
    <x v="21"/>
    <s v="IDEM"/>
    <x v="565"/>
    <s v="CENTRAL"/>
    <s v="MONTES DE OCA"/>
    <s v="G_7"/>
    <x v="15"/>
    <n v="7500"/>
    <s v="N/A"/>
    <s v="N/A"/>
    <s v="Julio-Setiembre"/>
    <s v="N/A"/>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Riesgo operativo: articular los productos que serán difundidos con la estrategia de comunicación institucional. _x000a_Riesgo por desastres: se puede trabajar con una planta de energía alterna, y planificar las actividades con suficiente tiempo de modo que puedan reprogramarse de ser necesario. "/>
    <s v="Saskia Salas Calderón, _x000a_Xiomara Castro Chaves, _x000a_Anna Matteucci Wo Ching"/>
    <s v="Generación y Gestión del Conocimiento Especializado en DDHH"/>
    <s v="GC"/>
    <s v="Saskia Salas Calderón: 2 días_x000a_Xiomara Castro Chaves: 5 días _x000a_Anna Matteucci Wo Ching: 27 días"/>
    <s v="No se requiere"/>
    <n v="0"/>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5"/>
    <s v="IN"/>
    <x v="1"/>
    <x v="1"/>
    <x v="5"/>
    <s v="Generar conocimiento especializado en género y derechos humanos como un servicio que contribuya con los procesos que buscan la conformación de una sociedad más justa e igualitaria"/>
    <s v="P_7"/>
    <x v="5"/>
    <x v="5"/>
    <x v="21"/>
    <s v="IDEM"/>
    <x v="566"/>
    <s v="CENTRAL"/>
    <s v="MONTES DE OCA"/>
    <s v="G_7"/>
    <x v="15"/>
    <n v="200"/>
    <s v="N/A"/>
    <s v="N/A"/>
    <s v="Agosto-Setiembre"/>
    <s v="N/A"/>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En relación con las acciones comprometidas en CI y SEVRI, la Unidad de Investigación contará en mayo 2021 con la versión final de la investigación &quot;Afectaciones por COVID-19 que reportan las mujeres que acuden al INAMU&quot; que contiene un apartado sobre afectaciones económicas y laborales de las mujeres en el contexto de la emergencia nacional, se procederá con su publicación y difusión en el segundo trimestre del 2021."/>
    <s v="Saskia Salas Calderón, _x000a_Xiomara Castro Chaves, _x000a_Mayra Brown Vargas"/>
    <s v="Generación y Gestión del Conocimiento Especializado en DDHH"/>
    <s v="GC"/>
    <s v="Saskia Salas Calderón: 2 días_x000a_Xiomara Castro Chaves: 3 días _x000a_Mayra Brown Vargas: 2 días"/>
    <s v="No se requiere"/>
    <n v="0"/>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5"/>
    <s v="IN"/>
    <x v="1"/>
    <x v="1"/>
    <x v="5"/>
    <s v="Generar conocimiento especializado en género y derechos humanos como un servicio que contribuya con los procesos que buscan la conformación de una sociedad más justa e igualitaria"/>
    <s v="P_7"/>
    <x v="5"/>
    <x v="5"/>
    <x v="21"/>
    <s v="IDEM"/>
    <x v="567"/>
    <s v="CENTRAL"/>
    <s v="MONTES DE OCA"/>
    <s v="G_7"/>
    <x v="15"/>
    <s v="IDEM"/>
    <s v="N/A"/>
    <s v="N/A"/>
    <s v="Setiembre"/>
    <s v="Octubre"/>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En relación con las acciones comprometidas en CI y SEVRI, la Unidad de Investigación contará en mayo 2021 con la versión final de la investigación &quot;Afectaciones por COVID-19 que reportan las mujeres que acuden al INAMU&quot; que contiene un apartado sobre afectaciones económicas y laborales de las mujeres en el contexto de la emergencia nacional, se procederá con su publicación y difusión en el segundo trimestre del 2021."/>
    <s v="Saskia Salas Calderón, _x000a_Xiomara Castro Chaves, _x000a_Mayra Brown Vargas"/>
    <s v="Generación y Gestión del Conocimiento Especializado en DDHH"/>
    <s v="GC"/>
    <s v="Saskia Salas Calderón: 1 día_x000a_Xiomara Castro Chaves: 1 día_x000a_Mayra Brown Vargas: 4 días"/>
    <s v="No se requiere"/>
    <n v="0"/>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5"/>
    <s v="IN"/>
    <x v="1"/>
    <x v="1"/>
    <x v="5"/>
    <s v="Generar conocimiento especializado en género y derechos humanos como un servicio que contribuya con los procesos que buscan la conformación de una sociedad más justa e igualitaria"/>
    <s v="P_7"/>
    <x v="11"/>
    <x v="11"/>
    <x v="29"/>
    <s v="IDEM"/>
    <x v="568"/>
    <s v="CENTRAL"/>
    <s v="MONTES DE OCA"/>
    <s v="G_8"/>
    <x v="44"/>
    <n v="1"/>
    <s v="Enero"/>
    <s v="Junio"/>
    <s v="N/A"/>
    <s v="N/A"/>
    <s v="R_P7"/>
    <s v="2_Limitación de recursos de personal y materiales para la realización de actividades de producción y difusión del conocimiento especializado"/>
    <s v="2 Caminos o puentes cerrados o inutilizables que impiden el acceso a ciertas zonas"/>
    <s v="Riesgo operativo: optimizar los recursos tecnológicos institucionales disponibles, para realizar actividades de bajo costo y que requieren menor inversión de tiempo._x000a_Riesgo por desastres: se puede trabajar con una planta de energía alterna, y planificar las actividades con suficiente tiempo de modo que puedan reprogramarse de ser necesario. "/>
    <s v="Saskia Salas Calderón, _x000a_Xiomara Castro Chaves, _x000a_Evelyn Piedra Rodríguez"/>
    <s v="Generación y Gestión del Conocimiento Especializado en DDHH"/>
    <s v="GC"/>
    <s v="Saskia Salas Calderón: 10 días_x000a_Xiomara Castro Chaves: 10 días_x000a_Evelyn Piedra Rodríguez: 15 días"/>
    <s v="Contratación de servicios profesionales en estadística para el diseño, ejecución y sistematización de resultados de la IV ENPEDEMU. "/>
    <n v="0"/>
    <n v="50850000"/>
    <s v="10404"/>
    <s v="Servicios en ciencias económicas y sociales"/>
    <x v="0"/>
    <m/>
    <n v="2021"/>
    <x v="120"/>
    <m/>
    <s v="Para la contratación de los servicios profesionales en estadística para el diseño, ejecución y sistematización de resultados de la IV ENPEDEMU. "/>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5"/>
    <s v="IN"/>
    <x v="1"/>
    <x v="1"/>
    <x v="5"/>
    <s v="Generar conocimiento especializado en género y derechos humanos como un servicio que contribuya con los procesos que buscan la conformación de una sociedad más justa e igualitaria"/>
    <s v="P_7"/>
    <x v="11"/>
    <x v="11"/>
    <x v="0"/>
    <n v="4"/>
    <x v="569"/>
    <s v="CENTRAL"/>
    <s v="MONTES DE OCA"/>
    <s v="G_8"/>
    <x v="23"/>
    <n v="1"/>
    <s v="Enero"/>
    <s v="Abril"/>
    <s v="N/A"/>
    <s v="N/A"/>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Riesgo operativo: optimizar los recursos tecnológicos institucionales disponibles, para realizar actividades de bajo costo y que requieren menor inversión de tiempo._x000a_Riesgo por desastres: se puede trabajar con una planta de energía alterna, y planificar las actividades con suficiente tiempo de modo que puedan reprogramarse de ser necesario. "/>
    <s v="Saskia Salas Calderón_x000a_Xiomara Castro Chaves _x000a_Mayra Brown Vargas_x000a_Anna Matteucci Wo Ching _x000a_Evelyn Piedra Rodríguez"/>
    <s v="Generación y Gestión del Conocimiento Especializado en DDHH"/>
    <s v="GC"/>
    <s v="Saskia Salas Calderón: 50 días_x000a_Xiomara Castro Chaves: 50 días_x000a_Mayra Brown Vargas: 40 días_x000a_Anna Matteucci Wo Ching: 50 días_x000a_Evelyn Piedra Rodríguez: 40 días"/>
    <s v="No se requiere"/>
    <n v="0"/>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5"/>
    <s v="IN"/>
    <x v="1"/>
    <x v="1"/>
    <x v="5"/>
    <s v="Generar conocimiento especializado en género y derechos humanos como un servicio que contribuya con los procesos que buscan la conformación de una sociedad más justa e igualitaria"/>
    <s v="P_7"/>
    <x v="11"/>
    <x v="11"/>
    <x v="21"/>
    <s v="IDEM"/>
    <x v="570"/>
    <s v="CENTRAL"/>
    <s v="MONTES DE OCA"/>
    <s v="G_8"/>
    <x v="23"/>
    <s v="IDEM"/>
    <s v="N/A"/>
    <s v="N/A"/>
    <s v="Setiembre"/>
    <s v="Octubre"/>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Riesgo operativo: optimizar los recursos tecnológicos institucionales disponibles, para realizar actividades de bajo costo y que requieren menor inversión de tiempo._x000a_Riesgo por desastres: se puede trabajar con una planta de energía alterna, y planificar las actividades con suficiente tiempo de modo que puedan reprogramarse de ser necesario. "/>
    <s v="Saskia Salas Calderón, _x000a_Xiomara Castro Chaves, _x000a_Mayra Brown Vargas, _x000a_Anna Matteucci Wo Ching, _x000a_Evelyn Piedra Rodríguez"/>
    <s v="Generación y Gestión del Conocimiento Especializado en DDHH"/>
    <s v="GC"/>
    <s v="Saskia Salas: 3 días_x000a_Xiomara Castro Chaves: 3 días_x000a_Mayra Brown Vargas: 3 días _x000a_Anna Matteucci Wo Ching: 4 días _x000a_Evelyn Piedra Rodríguez: 3 días"/>
    <s v="No se requiere"/>
    <n v="0"/>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5"/>
    <s v="IN"/>
    <x v="1"/>
    <x v="1"/>
    <x v="5"/>
    <s v="Generar conocimiento especializado en género y derechos humanos como un servicio que contribuya con los procesos que buscan la conformación de una sociedad más justa e igualitaria"/>
    <s v="P_7"/>
    <x v="11"/>
    <x v="11"/>
    <x v="21"/>
    <s v="IDEM"/>
    <x v="571"/>
    <s v="CENTRAL"/>
    <s v="MONTES DE OCA"/>
    <s v="G_8"/>
    <x v="23"/>
    <s v="IDEM"/>
    <s v="Enero"/>
    <s v="N/A"/>
    <s v="N/A"/>
    <s v="Diciembre"/>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Riesgo operativo: optimizar los recursos tecnológicos institucionales disponibles, para realizar actividades de bajo costo y que requieren menor inversión de tiempo._x000a_Riesgo por desastres: se puede trabajar con una planta de energía alterna, y planificar las actividades con suficiente tiempo de modo que puedan reprogramarse de ser necesario. "/>
    <s v="Saskia Salas Calderón, _x000a_Xiomara Castro Chaves, _x000a_Mayra Brown Vargas, _x000a_Anna Matteucci Wo Ching, _x000a_Evelyn Piedra Rodríguez"/>
    <s v="Generación y Gestión del Conocimiento Especializado en DDHH"/>
    <s v="GC"/>
    <s v="Saskia Salas Calderón: 6 días_x000a_Xiomara Castro Chaves: 10 días_x000a_Mayra Brown Vargas: 5 días _x000a_Anna Matteucci Wo Ching: 5 días _x000a_Evelyn Piedra Rodríguez: 5 días"/>
    <s v="No se requiere"/>
    <n v="0"/>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5"/>
    <s v="IN"/>
    <x v="1"/>
    <x v="1"/>
    <x v="5"/>
    <s v="Generar conocimiento especializado en género y derechos humanos como un servicio que contribuya con los procesos que buscan la conformación de una sociedad más justa e igualitaria"/>
    <s v="P_7"/>
    <x v="11"/>
    <x v="11"/>
    <x v="21"/>
    <s v="IDEM"/>
    <x v="572"/>
    <s v="CENTRAL"/>
    <s v="MONTES DE OCA"/>
    <s v="G_8"/>
    <x v="23"/>
    <s v="IDEM"/>
    <s v="Enero"/>
    <s v="Mayo"/>
    <s v="N/A"/>
    <s v="N/A"/>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Riesgo operativo: optimizar los recursos tecnológicos institucionales disponibles, para realizar actividades de bajo costo y que requieren menor inversión de tiempo._x000a_Riesgo por desastres: se puede trabajar con una planta de energía alterna, y planificar las actividades con suficiente tiempo de modo que puedan reprogramarse de ser necesario. "/>
    <s v="Saskia Salas Calderón, _x000a_Xiomara Castro Chaves, _x000a_Anna Matteucci Wo Ching"/>
    <s v="Generación y Gestión del Conocimiento Especializado en DDHH"/>
    <s v="GC"/>
    <s v="Saskia Salas Calderón: 5 días_x000a_Xiomara Castro Chaves: 10 días_x000a_Anna Matteucci Wo Ching: 40 días"/>
    <s v="Diseño libro ebook en dos formatos: pdf y ePub. Tamaño largo 26,5 x ancho 20,5 cm, cantidad de páginas estimada 150, diagramado a dos columnas, full color. El documento contiene 40 recuadros y 5 ilustraciones originales, así como una portada interna con el título de cada capítulo. El archivo es para cargar en la web, redes sociales, y whatsapp."/>
    <s v="Presupuesto consolidado en la DT"/>
    <n v="0"/>
    <s v="10303"/>
    <s v="Impresión, encuadernación y otros"/>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5"/>
    <s v="IN"/>
    <x v="1"/>
    <x v="1"/>
    <x v="5"/>
    <s v="Generar conocimiento especializado en género y derechos humanos como un servicio que contribuya con los procesos que buscan la conformación de una sociedad más justa e igualitaria"/>
    <s v="P_7"/>
    <x v="11"/>
    <x v="11"/>
    <x v="21"/>
    <s v="IDEM"/>
    <x v="573"/>
    <s v="CENTRAL"/>
    <s v="MONTES DE OCA"/>
    <s v="G_8"/>
    <x v="23"/>
    <s v="IDEM"/>
    <s v="Enero"/>
    <s v="Mayo"/>
    <s v="N/A"/>
    <s v="N/A"/>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En relación con las acciones comprometidas en CI y SEVRI, la Unidad de Investigación contará en mayo 2021 con la versión final de la investigación &quot;Afectaciones por COVID-19 que reportan las mujeres que acuden al INAMU&quot; que contiene un apartado sobre afectaciones económicas y laborales de las mujeres en el contexto de la emergencia nacional. Se procederá con su publicación y difusión en el segundo trimestre del 2021."/>
    <s v="Saskia Salas Calderón, _x000a_Xiomara Castro Chaves, _x000a_Mayra Brown Vargas, _x000a_Anna Matteucci Wo Ching, _x000a_Evelyn Piedra Rodríguez"/>
    <s v="Generación y Gestión del Conocimiento Especializado en DDHH"/>
    <s v="GC"/>
    <s v="Saskia Salas Calderón: 13 días_x000a_Xiomara Castro Chaves: 20 días _x000a_Mayra Brown Vargas: 40 días _x000a_Anna Matteucci Wo Ching: 40 días _x000a_Evelyn Piedra Rodríguez: 40 días"/>
    <s v="No se requiere"/>
    <n v="0"/>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5"/>
    <s v="IN"/>
    <x v="1"/>
    <x v="1"/>
    <x v="5"/>
    <s v="Generar conocimiento especializado en género y derechos humanos como un servicio que contribuya con los procesos que buscan la conformación de una sociedad más justa e igualitaria"/>
    <s v="P_7"/>
    <x v="11"/>
    <x v="11"/>
    <x v="21"/>
    <s v="IDEM"/>
    <x v="574"/>
    <s v="CENTRAL"/>
    <s v="MONTES DE OCA"/>
    <s v="G_8"/>
    <x v="23"/>
    <s v="IDEM"/>
    <s v="N/A"/>
    <s v="Junio"/>
    <s v="Julio"/>
    <s v="N/A"/>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En relación con las acciones comprometidas en CI y SEVRI, la Unidad de Investigación contará en mayo 2021 con la versión final de la investigación &quot;Afectaciones por COVID-19 que reportan las mujeres que acuden al INAMU&quot; que contiene un apartado sobre afectaciones económicas y laborales de las mujeres en el contexto de la emergencia nacional, se procederá con su publicación y difusión en el segundo trimestre del 2021."/>
    <s v="Saskia Salas Calderón, _x000a_Xiomara Castro Chaves, _x000a_Mayra Brown Vargas"/>
    <s v="Generación y Gestión del Conocimiento Especializado en DDHH"/>
    <s v="GC"/>
    <s v="Saskia Salas Calderón: 5 días_x000a_Xiomara Castro Chaves: 12 días _x000a_Mayra Brown Vargas: 25 días"/>
    <s v="Diseño libro ebook en dos formatos: pdf y ePub. Tamaño largo 26,5 x ancho 20,5 cm, cantidad de páginas estimada 150, diagramado a dos columnas, full color. El documento contiene 1 ilustración original para la portada, 15 recuadros de texto y 5 tablas. El archivo es para cargar en la web, redes sociales, y whatsapp."/>
    <s v="Presupuesto consolidado en la DT"/>
    <n v="0"/>
    <s v="10303"/>
    <s v="Impresión, encuadernación y otros"/>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5"/>
    <s v="IN"/>
    <x v="1"/>
    <x v="1"/>
    <x v="5"/>
    <s v="Generar conocimiento especializado en género y derechos humanos como un servicio que contribuya con los procesos que buscan la conformación de una sociedad más justa e igualitaria"/>
    <s v="P_7"/>
    <x v="11"/>
    <x v="11"/>
    <x v="21"/>
    <s v="IDEM"/>
    <x v="575"/>
    <s v="CENTRAL"/>
    <s v="MONTES DE OCA"/>
    <s v="G_8"/>
    <x v="23"/>
    <s v="IDEM"/>
    <s v="N/A"/>
    <s v="N/A"/>
    <s v="N/A"/>
    <s v="Octubre-Diciembre"/>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En relación con las acciones comprometidas en CI y SEVRI, la Unidad de Investigación contará en mayo 2021 con la versión final de la investigación &quot;Afectaciones por COVID-19 que reportan las mujeres que acuden al INAMU&quot; que contiene un apartado sobre afectaciones económicas y laborales de las mujeres en el contexto de la emergencia nacional, se procederá con su publicación y difusión en el segundo trimestre del 2021."/>
    <s v="Saskia Salas Calderón, _x000a_Xiomara Castro Chaves, _x000a_Mayra Brown Vargas, _x000a_Anna Matteucci Wo Ching, _x000a_Evelyn Piedra Rodríguez"/>
    <s v="Generación y Gestión del Conocimiento Especializado en DDHH"/>
    <s v="GC"/>
    <s v="Saskia Salas Calderón: 5 días_x000a_Xiomara Castro Chaves: 10 días _x000a_Mayra Brown Vargas: 10 días _x000a_Anna Matteucci Wo Ching: 20 días _x000a_Evelyn Piedra Rodríguez: 10 días"/>
    <s v="No se requiere"/>
    <n v="0"/>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5"/>
    <s v="IN"/>
    <x v="1"/>
    <x v="1"/>
    <x v="5"/>
    <s v="Generar conocimiento especializado en género y derechos humanos como un servicio que contribuya con los procesos que buscan la conformación de una sociedad más justa e igualitaria"/>
    <s v="P_7"/>
    <x v="11"/>
    <x v="11"/>
    <x v="21"/>
    <s v="IDEM"/>
    <x v="576"/>
    <s v="CENTRAL"/>
    <s v="MONTES DE OCA"/>
    <s v="G_8"/>
    <x v="48"/>
    <s v="IDEM"/>
    <s v="N/A"/>
    <s v="N/A"/>
    <s v="Julio"/>
    <s v="Diciembre"/>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Riesgo operativo: optimizar los recursos tecnológicos institucionales disponibles, para realizar actividades de bajo costo y que requieren menor inversión de tiempo._x000a_Riesgo por desastres: se puede trabajar con una planta de energía alterna, y planificar las actividades con suficiente tiempo de modo que puedan reprogramarse de ser necesario. "/>
    <s v="Saskia Salas Calderón, _x000a_Xiomara Castro Chaves, _x000a_Evelyn Piedra Rodríguez"/>
    <s v="Generación y Gestión del Conocimiento Especializado en DDHH"/>
    <s v="GC"/>
    <s v="Saskia Salas Calderón: 15 días_x000a_Xiomara Castro Chaves: 15 días_x000a_Evelyn Piedra Rodríguez: 40 días"/>
    <s v="No se requiere"/>
    <n v="0"/>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5"/>
    <s v="IN"/>
    <x v="1"/>
    <x v="1"/>
    <x v="5"/>
    <s v="Generar conocimiento especializado en género y derechos humanos como un servicio que contribuya con los procesos que buscan la conformación de una sociedad más justa e igualitaria"/>
    <s v="P_7"/>
    <x v="11"/>
    <x v="11"/>
    <x v="21"/>
    <s v="IDEM"/>
    <x v="577"/>
    <s v="CENTRAL"/>
    <s v="MONTES DE OCA"/>
    <s v="G_8"/>
    <x v="48"/>
    <s v="IDEM"/>
    <s v="Enero a Marzo"/>
    <s v="N/A"/>
    <s v="N/A"/>
    <s v="N/A"/>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Riesgo operativo: optimizar los recursos tecnológicos institucionales disponibles, para realizar actividades de bajo costo y que requieren menor inversión de tiempo._x000a_Riesgo por desastres: se puede trabajar con una planta de energía alterna, y planificar las actividades con suficiente tiempo de modo que puedan reprogramarse de ser necesario. "/>
    <s v="Saskia Salas Calderón, _x000a_Xiomara Castro Chaves, _x000a_Mayra Brown Vargas "/>
    <s v="Generación y Gestión del Conocimiento Especializado en DDHH"/>
    <s v="GC"/>
    <s v="Saskia Salas Calderón: 8 días_x000a_Xiomara Castro Chaves: 12 días  _x000a_Mayra Brown Vargas: 25 días"/>
    <s v="No se requiere"/>
    <n v="0"/>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13"/>
    <x v="8"/>
    <e v="#N/A"/>
    <x v="2"/>
    <x v="2"/>
    <s v="pendiente"/>
    <x v="35"/>
    <s v="IN"/>
    <x v="1"/>
    <x v="1"/>
    <x v="1"/>
    <s v="Dar soporte presupuestario, contable y de gestión operaciones de flujos monetarios para el logro de objetivos y metas institucionales"/>
    <s v="P_4"/>
    <x v="1"/>
    <x v="1"/>
    <x v="0"/>
    <m/>
    <x v="428"/>
    <s v="CENTRAL"/>
    <s v="MONTES DE OCA"/>
    <s v="G_22"/>
    <x v="2"/>
    <n v="100"/>
    <d v="2021-01-01T00:00:00"/>
    <m/>
    <m/>
    <d v="2021-12-01T00:00:00"/>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s v="Débora Chanquin Zúñiga_x000a_Xiomara Castro Chaves_x000a_Saskia Salas Calderón"/>
    <s v="Generación y Gestión del Conocimiento Especializado en DDHH"/>
    <s v="GC"/>
    <s v="Débora Chanquin Zúñiga 66.6 días_x000a_Xiomara Castro Chaves 6.6 días_x000a_Saskia Salas Calderón 6.6"/>
    <s v="No se requiere"/>
    <m/>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0"/>
    <x v="10"/>
    <s v="_Desaprovechamiento de las tecnologías de información de avanzada con la que cuenta el INAMU actualmente_x000a__Carencia de personal técnico para el desarrollo de sistemas (desarrolladores)"/>
    <x v="19"/>
    <x v="19"/>
    <n v="0"/>
    <x v="36"/>
    <s v="UI"/>
    <x v="1"/>
    <x v="1"/>
    <x v="11"/>
    <s v="Coadyuvar con su funcionamiento para que el INAMU provea servicios de calidad para las mujeres, mediante adquisiciones de equipos servidores y tecnologías que se requieran"/>
    <s v="P_3"/>
    <x v="26"/>
    <x v="26"/>
    <x v="75"/>
    <n v="0"/>
    <x v="578"/>
    <s v="CENTRAL"/>
    <s v="MONTES DE OCA"/>
    <s v="G_4"/>
    <x v="126"/>
    <s v="100% de licenciamientno  adquirido"/>
    <d v="2020-03-01T00:00:00"/>
    <m/>
    <s v="Setiembre 2020"/>
    <d v="2020-12-01T00:00:00"/>
    <s v="R_P3"/>
    <m/>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Que las Direcciones recopilen los requerimientos firmados y aprobados por cada Dependencia"/>
    <s v="Ingrid Trejos Marín_x000a_Direcciones y Dependencias Involucradas"/>
    <s v="Apoyo informático y administración de la estructura tecnológica"/>
    <s v="TI"/>
    <n v="28"/>
    <s v="Servicio de suscripción de software para el Sistema Integrado de Planificación y Gestión Financiero-Administrativa  del INAMU: 192,100.000.00"/>
    <n v="0"/>
    <n v="192100000"/>
    <s v="59903"/>
    <s v="Bienes intangibles"/>
    <x v="2"/>
    <m/>
    <n v="2021"/>
    <x v="121"/>
    <m/>
    <s v="Servicio de suscripción de software para el Sistema Integrado de Planificación y Gestión Financiero-Administrativa  del INAMU: 192,100.000.00"/>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0"/>
    <x v="10"/>
    <s v="_Desaprovechamiento de las tecnologías de información de avanzada con la que cuenta el INAMU actualmente_x000a__Carencia de personal técnico para el desarrollo de sistemas (desarrolladores)"/>
    <x v="19"/>
    <x v="19"/>
    <n v="0"/>
    <x v="36"/>
    <s v="UI"/>
    <x v="1"/>
    <x v="1"/>
    <x v="11"/>
    <s v="Coadyuvar con su funcionamiento para que el INAMU provea servicios de calidad para las mujeres, mediante adquisiciones de equipos servidores y tecnologías que se requieran"/>
    <s v="P_3"/>
    <x v="26"/>
    <x v="26"/>
    <x v="75"/>
    <n v="0"/>
    <x v="579"/>
    <s v="CENTRAL"/>
    <s v="MONTES DE OCA"/>
    <s v="G_4"/>
    <x v="126"/>
    <s v="100% de licenciamientno  adquirido"/>
    <d v="2020-03-01T00:00:00"/>
    <m/>
    <s v="Setiembre 2020"/>
    <d v="2020-12-01T00:00:00"/>
    <s v="R_P3"/>
    <m/>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Que las Direcciones recopilen los requerimientos firmados y aprobados por cada Dependencia"/>
    <s v="Ingrid Trejos Marín_x000a_Direcciones y Dependencias Involucradas"/>
    <s v="Apoyo informático y administración de la estructura tecnológica"/>
    <s v="TI"/>
    <n v="28"/>
    <s v="Para el pago de los derechos de uso, para el diseños, parametrización y derechos de uso en cursos s interactivos en shift y Moodle DE: ₡16 950 000,00"/>
    <n v="0"/>
    <n v="16950000"/>
    <s v="59903"/>
    <s v="Bienes intangibles"/>
    <x v="2"/>
    <m/>
    <n v="2021"/>
    <x v="122"/>
    <m/>
    <s v="Para el pago de los derechos de uso, para el diseños, parametrización y derechos de uso en cursos s interactivos en shift y Moodle."/>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0"/>
    <x v="10"/>
    <s v="_Desaprovechamiento de las tecnologías de información de avanzada con la que cuenta el INAMU actualmente_x000a__Carencia de personal técnico para el desarrollo de sistemas (desarrolladores)"/>
    <x v="19"/>
    <x v="19"/>
    <n v="0"/>
    <x v="36"/>
    <s v="UI"/>
    <x v="1"/>
    <x v="1"/>
    <x v="11"/>
    <s v="Coadyuvar con su funcionamiento para que el INAMU provea servicios de calidad para las mujeres, mediante adquisiciones de equipos servidores y tecnologías que se requieran"/>
    <s v="P_3"/>
    <x v="26"/>
    <x v="26"/>
    <x v="75"/>
    <n v="0"/>
    <x v="579"/>
    <s v="CENTRAL"/>
    <s v="MONTES DE OCA"/>
    <s v="G_4"/>
    <x v="126"/>
    <s v="100% de licenciamientno  adquirido"/>
    <d v="2020-03-01T00:00:00"/>
    <m/>
    <s v="Setiembre 2020"/>
    <d v="2020-12-01T00:00:00"/>
    <s v="R_P3"/>
    <m/>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Que las Direcciones recopilen los requerimientos firmados y aprobados por cada Dependencia"/>
    <s v="Ingrid Trejos Marín_x000a_Direcciones y Dependencias Involucradas"/>
    <s v="Apoyo informático y administración de la estructura tecnológica"/>
    <s v="TI"/>
    <n v="28"/>
    <s v="Sistema para la Unidad de Documentación: ₡10 735 000,00"/>
    <n v="0"/>
    <n v="10735000"/>
    <s v="59903"/>
    <s v="Bienes intangibles"/>
    <x v="2"/>
    <m/>
    <n v="2021"/>
    <x v="123"/>
    <m/>
    <s v="Para el desarrollo del Sistema para la Unidad de Documentación."/>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0"/>
    <x v="10"/>
    <s v="_Desaprovechamiento de las tecnologías de información de avanzada con la que cuenta el INAMU actualmente_x000a__Carencia de personal técnico para el desarrollo de sistemas (desarrolladores)"/>
    <x v="19"/>
    <x v="19"/>
    <n v="0"/>
    <x v="36"/>
    <s v="UI"/>
    <x v="1"/>
    <x v="1"/>
    <x v="11"/>
    <s v="Coadyuvar con su funcionamiento para que el INAMU provea servicios de calidad para las mujeres, mediante adquisiciones de equipos servidores y tecnologías que se requieran"/>
    <s v="P_3"/>
    <x v="26"/>
    <x v="26"/>
    <x v="75"/>
    <n v="0"/>
    <x v="579"/>
    <s v="CENTRAL"/>
    <s v="MONTES DE OCA"/>
    <s v="G_4"/>
    <x v="126"/>
    <s v="100% de licenciamientno  adquirido"/>
    <d v="2020-03-01T00:00:00"/>
    <m/>
    <s v="Setiembre 2020"/>
    <d v="2020-12-01T00:00:00"/>
    <s v="R_P3"/>
    <m/>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Que las Direcciones recopilen los requerimientos firmados y aprobados por cada Dependencia"/>
    <s v="Ingrid Trejos Marín_x000a_Direcciones y Dependencias Involucradas"/>
    <s v="Apoyo informático y administración de la estructura tecnológica"/>
    <s v="TI"/>
    <n v="28"/>
    <s v="Sistema Registro Unico DE:  ₡118 875 299,40; 03 "/>
    <n v="0"/>
    <n v="118875299"/>
    <s v="59903"/>
    <s v="Bienes intangibles"/>
    <x v="2"/>
    <m/>
    <n v="2021"/>
    <x v="124"/>
    <m/>
    <s v="Para el desarrollo del Sistema Registro Unico de Información."/>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0"/>
    <x v="10"/>
    <s v="_Desaprovechamiento de las tecnologías de información de avanzada con la que cuenta el INAMU actualmente_x000a__Carencia de personal técnico para el desarrollo de sistemas (desarrolladores)"/>
    <x v="20"/>
    <x v="19"/>
    <n v="0"/>
    <x v="36"/>
    <s v="UI"/>
    <x v="1"/>
    <x v="1"/>
    <x v="11"/>
    <s v="Coadyuvar con su funcionamiento para que el INAMU provea servicios de calidad para las mujeres, mediante adquisiciones de equipos servidores y tecnologías que se requieran"/>
    <s v="P_3"/>
    <x v="27"/>
    <x v="27"/>
    <x v="38"/>
    <n v="0"/>
    <x v="580"/>
    <s v="CENTRAL"/>
    <s v="MONTES DE OCA"/>
    <s v="G_4"/>
    <x v="126"/>
    <s v="Equipo Aprobado y adquirido"/>
    <m/>
    <m/>
    <d v="2020-07-01T00:00:00"/>
    <m/>
    <s v="R_P3"/>
    <s v="2_ Que no se cumpla el Plan de sucesión del equipo"/>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dquirir al menos 02 equipos adicionales  con  el fin de que si se daña uno se pueda cambiar mientras se repara"/>
    <s v="Ingrid Trejos _x000a_Comisión Institucional de Tecnologías de Información"/>
    <s v="Apoyo informático y administración de la estructura tecnológica"/>
    <s v="TI"/>
    <n v="21"/>
    <s v="Adquirir mediante arrendamiento:_x000a_100 computadoras portátiles y _x000a_6 impresoras _x000a_"/>
    <n v="1000000"/>
    <n v="100403824"/>
    <s v="10103"/>
    <s v="Alquiler de equipo de cómputo"/>
    <x v="0"/>
    <n v="-100403824"/>
    <n v="2021"/>
    <x v="0"/>
    <s v="ACUERDO COMISION POI : Debe darse prioridad de 1 compu portatil al CIO"/>
    <s v="Adquirir mediante arrendamiento:_x000a_100 computadoras portátiles y _x000a_6 impresoras _x000a_"/>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0"/>
    <x v="10"/>
    <s v="_Desaprovechamiento de las tecnologías de información de avanzada con la que cuenta el INAMU actualmente_x000a__Carencia de personal técnico para el desarrollo de sistemas (desarrolladores)"/>
    <x v="20"/>
    <x v="19"/>
    <n v="0"/>
    <x v="36"/>
    <s v="UI"/>
    <x v="1"/>
    <x v="1"/>
    <x v="11"/>
    <s v="Coadyuvar con su funcionamiento para que el INAMU provea servicios de calidad para las mujeres, mediante adquisiciones de equipos servidores y tecnologías que se requieran"/>
    <s v="P_3"/>
    <x v="27"/>
    <x v="27"/>
    <x v="38"/>
    <s v="261,065.000"/>
    <x v="581"/>
    <s v="CENTRAL"/>
    <s v="MONTES DE OCA"/>
    <s v="G_4"/>
    <x v="127"/>
    <s v="Contratos de Mantenimiento aprobados y ejecutadas las  contrataciones"/>
    <d v="2020-02-01T00:00:00"/>
    <d v="2020-04-01T00:00:00"/>
    <d v="2020-06-01T00:00:00"/>
    <d v="2020-08-01T00:00:00"/>
    <s v="R_P3"/>
    <m/>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ntar con presupuesto para contratar servicios de mantenimiento que permitan atender una emergencia"/>
    <s v="Ingrid Trejos _x000a_Comisión Institucional de Tecnologías de Información"/>
    <s v="Apoyo informático y administración de la estructura tecnológica"/>
    <s v="TI"/>
    <n v="10"/>
    <s v="Adquirir los contratos de mantenimiento requeridos: _x000a_1. Servicio Mantenimiento Preventivo y Correctivo de Impresoras para las Oficinas del INAMU _x000a_2. Servicio de Mantenimiento de Soporte Infraestructura  y Soporte Técnico por Horas_x000a_3. Servicio de soporte y mantenimiento Office 365, Nube Hibrida_x000a_4. Mantenimiento Redes de Comunicación_x000a_5. Servicio  Mantenimiento y soporte preventivo para la UPS_x000a_6. Servicio de soporte y mantenimiento SHAREPOINT_x000a_7. Servicio de mantenimiento para los sistemas basados en la herramienta ASP, MVC, SQL_x000a_8. Servicio de mantenimiento y soporte para los Sistemas Basados en la Plataforma .Net y SQL del INAMU _x000a_9. Servicio de Soporte On Site al Hardware de Equipos del Centro de Datos  (Enclosure FX2, 4 Servidores FC430, Switches S4048ON) para el INAMU"/>
    <n v="2000000"/>
    <n v="240011421"/>
    <s v="10808"/>
    <s v="Mantenimiento y reparación de equipo de cómputo y sistemas"/>
    <x v="0"/>
    <m/>
    <n v="2021"/>
    <x v="125"/>
    <m/>
    <s v="Para la adquisición de los siguientes contratos de mantenimiento: _x000a_1. Para las impresoras de las oficinas del INAMU, incluye preventivo y correctivo._x000a_2. Para la infraestructura  y soporte técnico por horas._x000a_3. Para el Office 365, Nube Hibrida_x000a_4. Para las Redes de Comunicación_x000a_5. Para las UPS, se incluye el mant. preventivo. _x000a_6. Para el SHAREPOINT, se incluye soporte._x000a_7. Para los sistemas basados en la herramienta ASP, MVC, SQL_x000a_8. Para los Sistemas Basados en la Plataforma .Net y SQL, incluye soporte. _x000a_9. Para el On Site al Hardware de Equipos del Centro de Datos  (Enclosure FX2, 4 Servidores FC430, Switches S4048ON) para el INAMU."/>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0"/>
    <x v="10"/>
    <s v="_Desaprovechamiento de las tecnologías de información de avanzada con la que cuenta el INAMU actualmente_x000a__Carencia de personal técnico para el desarrollo de sistemas (desarrolladores)"/>
    <x v="20"/>
    <x v="19"/>
    <n v="0"/>
    <x v="36"/>
    <s v="UI"/>
    <x v="1"/>
    <x v="1"/>
    <x v="11"/>
    <m/>
    <s v="P_3"/>
    <x v="27"/>
    <x v="27"/>
    <x v="76"/>
    <n v="1"/>
    <x v="582"/>
    <s v="CENTRAL"/>
    <s v="MONTES DE OCA"/>
    <s v="G_4"/>
    <x v="126"/>
    <n v="1"/>
    <m/>
    <m/>
    <m/>
    <d v="2020-10-01T00:00:00"/>
    <s v="R_P3"/>
    <m/>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umplimiento de la normativa relacionada con la propiedad intelectual"/>
    <s v="Ingrid Trejos _x000a_Comisión Institucional de Tecnologías de Información"/>
    <s v="Apoyo informático y administración de la estructura tecnológica"/>
    <s v="TI"/>
    <n v="9"/>
    <s v="Adquisión del 100% del licenciamiento y herramientas para los equipos, servidores de cómputo y dispositivos de comunicación, aprobados en el PETI vigente: _x000a_Seguridad McAfee, Shift, Licenciamiento Gobierno, SPSS"/>
    <n v="0"/>
    <n v="110863382"/>
    <s v="59903"/>
    <s v="Bienes intangibles"/>
    <x v="2"/>
    <m/>
    <n v="2021"/>
    <x v="126"/>
    <m/>
    <s v="Para la adquisión del 100% del licenciamiento y herramientas para los equipos, servidores de cómputo y dispositivos de comunicación, aprobados en el PETI vigente: Seguridad McAfee, Shift, Licenciamiento Gobierno, SPSS"/>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0"/>
    <x v="10"/>
    <s v="_Desaprovechamiento de las tecnologías de información de avanzada con la que cuenta el INAMU actualmente_x000a__Carencia de personal técnico para el desarrollo de sistemas (desarrolladores)"/>
    <x v="20"/>
    <x v="19"/>
    <n v="0"/>
    <x v="36"/>
    <s v="UI"/>
    <x v="1"/>
    <x v="1"/>
    <x v="11"/>
    <s v="Coadyuvar con su funcionamiento para que el INAMU provea servicios de calidad para las mujeres, mediante adquisiciones de equipos servidores y tecnologías que se requieran"/>
    <s v="P_3"/>
    <x v="27"/>
    <x v="27"/>
    <x v="0"/>
    <n v="6000000"/>
    <x v="583"/>
    <s v="CENTRAL"/>
    <s v="MONTES DE OCA"/>
    <s v="G_4"/>
    <x v="126"/>
    <n v="1"/>
    <m/>
    <m/>
    <m/>
    <d v="2020-10-01T00:00:00"/>
    <s v="R_P3"/>
    <m/>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ntar con stock de repuestos básico"/>
    <s v="Ingrid Trejos _x000a_"/>
    <s v="Apoyo informático y administración de la estructura tecnológica"/>
    <s v="TI"/>
    <n v="1"/>
    <s v="Para la compra de componentes para computadoras de escritorio y portatiles, tales como: microfonos para computadoras, audifonos, cámaras Web, tarjetas electrónicas y otros."/>
    <n v="1000000"/>
    <n v="8951312"/>
    <s v="20304"/>
    <s v="Materiales y productos eléctricos, telefónicos y de cómputo"/>
    <x v="0"/>
    <m/>
    <n v="2021"/>
    <x v="127"/>
    <s v="ACUERDO COMISIÓN POI : Debe darse prioridad al CIO en la utilización de estos accesorios y repuestos."/>
    <s v="Para la compra de componentes para computadoras de escritorio y portatiles, tales como: microfonos para computadoras, audifonos, cámaras Web, tarjetas electrónicas y otros."/>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0"/>
    <x v="10"/>
    <s v="_Desaprovechamiento de las tecnologías de información de avanzada con la que cuenta el INAMU actualmente_x000a__Carencia de personal técnico para el desarrollo de sistemas (desarrolladores)"/>
    <x v="20"/>
    <x v="19"/>
    <n v="0"/>
    <x v="36"/>
    <s v="UI"/>
    <x v="1"/>
    <x v="1"/>
    <x v="11"/>
    <s v="Coadyuvar con su funcionamiento para que el INAMU provea servicios de calidad para las mujeres, mediante adquisiciones de equipos servidores y tecnologías que se requieran"/>
    <s v="P_3"/>
    <x v="27"/>
    <x v="27"/>
    <x v="0"/>
    <n v="10250000"/>
    <x v="584"/>
    <s v="CENTRAL"/>
    <s v="MONTES DE OCA"/>
    <s v="G_4"/>
    <x v="126"/>
    <n v="1"/>
    <m/>
    <m/>
    <s v="Setiembre 2020"/>
    <m/>
    <s v="R_P3"/>
    <m/>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m/>
    <s v="Ingrid Trejos _x000a_"/>
    <s v="Apoyo informático y administración de la estructura tecnológica"/>
    <s v="TI"/>
    <n v="1"/>
    <s v="Para la compra de repuestos y accesorios para las impresoras Institucionales y  Kit para reparaciones de fusión, de alimentación, de rodajes y de transferencias."/>
    <m/>
    <n v="11785900"/>
    <s v="20402"/>
    <s v="Repuestos y accesorios"/>
    <x v="0"/>
    <m/>
    <n v="2021"/>
    <x v="128"/>
    <m/>
    <s v="Para la compra de repuestos y accesorios para las impresoras Institucionales y  Kit para reparaciones de fusión, de alimentación, de rodajes y de transferencias."/>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0"/>
    <x v="10"/>
    <s v="_Desaprovechamiento de las tecnologías de información de avanzada con la que cuenta el INAMU actualmente_x000a__Carencia de personal técnico para el desarrollo de sistemas (desarrolladores)"/>
    <x v="20"/>
    <x v="19"/>
    <n v="0"/>
    <x v="36"/>
    <s v="UI"/>
    <x v="1"/>
    <x v="1"/>
    <x v="11"/>
    <s v="Coadyuvar con su funcionamiento para que el INAMU provea servicios de calidad para las mujeres, mediante adquisiciones de equipos servidores y tecnologías que se requieran"/>
    <s v="P_3"/>
    <x v="27"/>
    <x v="27"/>
    <x v="1"/>
    <n v="0"/>
    <x v="585"/>
    <s v="CENTRAL"/>
    <s v="MONTES DE OCA"/>
    <s v="G_4"/>
    <x v="126"/>
    <s v="Adquirir equipo básico de funcionamiento de la red de comunicaciones y el Data Center Alterno"/>
    <m/>
    <d v="2021-05-01T00:00:00"/>
    <m/>
    <m/>
    <s v="R_P3"/>
    <m/>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ntar con presupuesto contingencia para una emergencia  de reparación"/>
    <s v="Ingrid Trejos"/>
    <s v="Apoyo informático y administración de la estructura tecnológica"/>
    <s v="TI"/>
    <n v="2"/>
    <s v="Compra de Servidor, Dispositivos Inalámbricos para la red de Comunicaciones, Router y Switch. Computadora portátil para el CIO, Mejoramiento del wifi en el CIO. "/>
    <n v="1000000"/>
    <n v="44635000"/>
    <s v="50105"/>
    <s v="Equipo y programas de cómputo"/>
    <x v="2"/>
    <m/>
    <n v="2021"/>
    <x v="129"/>
    <m/>
    <s v="Compra de Servidor, Dispositivos Inalámbricos para la red de Comunicaciones, Router y Switch. Computadora portátil para el CIO, Mejoramiento del wifi en el CIO.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0"/>
    <x v="10"/>
    <s v="_Desaprovechamiento de las tecnologías de información de avanzada con la que cuenta el INAMU actualmente_x000a__Carencia de personal técnico para el desarrollo de sistemas (desarrolladores)"/>
    <x v="20"/>
    <x v="19"/>
    <n v="0"/>
    <x v="36"/>
    <s v="UI"/>
    <x v="1"/>
    <x v="1"/>
    <x v="11"/>
    <s v="Coadyuvar con su funcionamiento para que el INAMU provea servicios de calidad para las mujeres, mediante adquisiciones de equipos servidores y tecnologías que se requieran"/>
    <s v="P_3"/>
    <x v="27"/>
    <x v="27"/>
    <x v="0"/>
    <n v="3"/>
    <x v="586"/>
    <s v="CENTRAL"/>
    <s v="MONTES DE OCA"/>
    <s v="G_4"/>
    <x v="62"/>
    <s v="Cursos impartidos al personal de UIN"/>
    <m/>
    <d v="2021-05-01T00:00:00"/>
    <d v="2021-08-01T00:00:00"/>
    <d v="2021-10-01T00:00:00"/>
    <s v="R_P3"/>
    <m/>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m/>
    <s v="Ingrid Trejos"/>
    <s v="Apoyo informático y administración de la estructura tecnológica"/>
    <s v="TI"/>
    <n v="24"/>
    <s v="Contratación de 4 cursos de actualización para 4 personas colaboradoras."/>
    <m/>
    <m/>
    <s v="10701"/>
    <s v="Actividades de capacitación"/>
    <x v="1"/>
    <m/>
    <n v="2021"/>
    <x v="0"/>
    <s v="SE REDIRECCIONAN HACIA CCAD"/>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0"/>
    <x v="10"/>
    <s v="_Desaprovechamiento de las tecnologías de información de avanzada con la que cuenta el INAMU actualmente_x000a__Carencia de personal técnico para el desarrollo de sistemas (desarrolladores)"/>
    <x v="20"/>
    <x v="19"/>
    <n v="0"/>
    <x v="36"/>
    <s v="UI"/>
    <x v="1"/>
    <x v="1"/>
    <x v="11"/>
    <s v="Coadyuvar con su funcionamiento para que el INAMU provea servicios de calidad para las mujeres, mediante adquisiciones de equipos servidores y tecnologías que se requieran"/>
    <s v="P_3"/>
    <x v="27"/>
    <x v="27"/>
    <x v="0"/>
    <n v="36"/>
    <x v="587"/>
    <s v="CENTRAL"/>
    <s v="MONTES DE OCA"/>
    <s v="G_4"/>
    <x v="126"/>
    <s v="Cursos y visitas realizadas "/>
    <m/>
    <d v="2021-05-01T00:00:00"/>
    <d v="2021-08-01T00:00:00"/>
    <d v="2021-10-01T00:00:00"/>
    <s v="R_P3"/>
    <m/>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m/>
    <s v="Ingrid Trejos"/>
    <s v="Apoyo informático y administración de la estructura tecnológica"/>
    <s v="TI"/>
    <n v="36"/>
    <s v="Visitas de capacitación y supervisión de tecnologías de información a las Oficinas del INAMU"/>
    <m/>
    <m/>
    <s v="10502"/>
    <s v="Viáticos dentro del país"/>
    <x v="1"/>
    <m/>
    <n v="2021"/>
    <x v="0"/>
    <s v="ACUERDO COMISIÓN POI: ¢1.102.000 SE REDIRECCONA VIÁTICOS A DSGT"/>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0"/>
    <x v="10"/>
    <s v="_Desaprovechamiento de las tecnologías de información de avanzada con la que cuenta el INAMU actualmente_x000a__Carencia de personal técnico para el desarrollo de sistemas (desarrolladores)"/>
    <x v="20"/>
    <x v="19"/>
    <n v="0"/>
    <x v="36"/>
    <s v="UI"/>
    <x v="1"/>
    <x v="1"/>
    <x v="11"/>
    <s v="Coadyuvar con su funcionamiento para que el INAMU provea servicios de calidad para las mujeres, mediante adquisiciones de equipos servidores y tecnologías que se requieran"/>
    <s v="P_3"/>
    <x v="26"/>
    <x v="26"/>
    <x v="75"/>
    <n v="0"/>
    <x v="588"/>
    <s v="CENTRAL"/>
    <m/>
    <s v="G_4"/>
    <x v="126"/>
    <s v="Horas extras ejecutadas"/>
    <m/>
    <d v="2021-04-01T00:00:00"/>
    <s v="Setiembre 2021"/>
    <d v="2021-12-01T00:00:00"/>
    <s v="R_P3"/>
    <m/>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m/>
    <s v="Ingrid Trejos"/>
    <s v="Apoyo informático y administración de la estructura tecnológica"/>
    <s v="TI"/>
    <n v="30"/>
    <s v="Realizar trabajo extraordinario para cumplir con la atención de aspetos técnicos urgentes que deben efectuarse fuera del  horario normal."/>
    <m/>
    <m/>
    <s v="00201"/>
    <s v="Tiempo extraordinario"/>
    <x v="1"/>
    <m/>
    <n v="2021"/>
    <x v="0"/>
    <s v="ACUERDO COMISIÓN POI: ¢1.102.000 SE REDIRECCIONA A VIÁTICOS A RRHH"/>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10"/>
    <x v="10"/>
    <s v="_Desaprovechamiento de las tecnologías de información de avanzada con la que cuenta el INAMU actualmente_x000a__Carencia de personal técnico para el desarrollo de sistemas (desarrolladores)"/>
    <x v="20"/>
    <x v="19"/>
    <n v="0"/>
    <x v="36"/>
    <s v="UI"/>
    <x v="1"/>
    <x v="1"/>
    <x v="11"/>
    <s v="Coadyuvar con su funcionamiento para que el INAMU provea servicios de calidad para las mujeres, mediante adquisiciones de equipos servidores y tecnologías que se requieran"/>
    <s v="P_3"/>
    <x v="27"/>
    <x v="27"/>
    <x v="0"/>
    <s v="0 (Enel año 2020 se han ejecutado 17 cursos)"/>
    <x v="589"/>
    <s v="CENTRAL"/>
    <s v="MONTES DE OCA"/>
    <s v="G_4"/>
    <x v="126"/>
    <s v="Desarrollo de 12 Cursos impartidos al personal de INAMU"/>
    <m/>
    <d v="2021-06-01T00:00:00"/>
    <s v="Setiembre 2021"/>
    <d v="2021-11-01T00:00:00"/>
    <s v="R_P3"/>
    <m/>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m/>
    <s v="Ingrid Trejos Marín"/>
    <s v="Apoyo informático y administración de la estructura tecnológica"/>
    <s v="TI"/>
    <s v="64 horas para dos personas de la Unidad de Informática"/>
    <s v="Realizar cursos sobre la plataforma tecnológica del INAMU al personal, tanto virtuales como presenciales."/>
    <m/>
    <n v="0"/>
    <m/>
    <e v="#N/A"/>
    <x v="1"/>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10"/>
    <x v="10"/>
    <s v="_Desaprovechamiento de las tecnologías de información de avanzada con la que cuenta el INAMU actualmente_x000a__Carencia de personal técnico para el desarrollo de sistemas (desarrolladores)"/>
    <x v="20"/>
    <x v="19"/>
    <n v="0"/>
    <x v="36"/>
    <s v="UI"/>
    <x v="1"/>
    <x v="1"/>
    <x v="1"/>
    <s v="Dar soporte presupuestario, contable y de gestión operaciones de flujos monetarios para el logro de objetivos y metas institucionales"/>
    <s v="P_4"/>
    <x v="1"/>
    <x v="1"/>
    <x v="0"/>
    <m/>
    <x v="428"/>
    <s v="CENTRAL"/>
    <s v="MONTES DE OCA"/>
    <s v="G_22"/>
    <x v="2"/>
    <n v="100"/>
    <d v="2021-01-01T00:00:00"/>
    <m/>
    <m/>
    <d v="2021-12-01T00:00:00"/>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s v="Ingrid Trejos"/>
    <s v="Apoyo informático y administración de la estructura tecnológica"/>
    <s v="TI"/>
    <s v="Ingrid Trejos 100 días"/>
    <s v="No se requiere"/>
    <m/>
    <m/>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7"/>
    <s v="VG"/>
    <x v="2"/>
    <x v="2"/>
    <x v="10"/>
    <s v="Transversalizar los enfoques de derechos humanos, interseccionalidad y género entre otros, en la normativa y legislación costarricense"/>
    <s v="P_9"/>
    <x v="15"/>
    <x v="15"/>
    <x v="37"/>
    <n v="4"/>
    <x v="590"/>
    <s v="CENTRAL"/>
    <s v="SAN JOSE"/>
    <s v="G_18"/>
    <x v="128"/>
    <n v="4"/>
    <s v="ene-mar"/>
    <s v="abril-junio"/>
    <s v="jul-set"/>
    <s v="oct-dic"/>
    <s v="R_P9"/>
    <s v="2_Resistencia político-técnica y barreras (desconocimiento, desarticulación) de las jerarquías instucionales que dificultan/limitan el  abordaje hacia el cierre de brechas de género. "/>
    <s v="4 Cortes eléctricos o fallas informáticas que interrumpan la generación, captura, procesamiento y transmición de la comunicación e información"/>
    <s v="Negociar las acciones en el más lato nivel técnico institucional para asegurar el cumplimiento de la acción"/>
    <s v="Adina Castro_x000a_Marcela Arroyave"/>
    <s v="Incidencia, alianzas y construcción de capacidades en políticas públicas y en el sector empresario"/>
    <s v="IE"/>
    <n v="4"/>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7"/>
    <s v="VG"/>
    <x v="2"/>
    <x v="2"/>
    <x v="6"/>
    <s v="Transversalizar los enfoques de derechos humanos, interseccionalidad y género entre otros, que mejoren la calidad de los servicios que reciben las mujeres"/>
    <s v="P_8"/>
    <x v="6"/>
    <x v="6"/>
    <x v="77"/>
    <n v="4"/>
    <x v="591"/>
    <s v="CENTRAL"/>
    <s v="SAN JOSE"/>
    <s v="G_14"/>
    <x v="71"/>
    <n v="4"/>
    <s v="ene-mar"/>
    <s v="abril-junio"/>
    <s v="jul-set"/>
    <s v="oct-dic"/>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Prever el uso de mecanismos virtuales para el seguimiento"/>
    <s v="Adina Castro"/>
    <s v="Incidencia, alianzas y construcción de capacidades en políticas públicas y en el sector empresario"/>
    <s v="IE"/>
    <n v="20"/>
    <s v="Viáticos"/>
    <n v="0"/>
    <n v="400000"/>
    <s v="10502"/>
    <s v="Viáticos dentro del país"/>
    <x v="0"/>
    <m/>
    <n v="2021"/>
    <x v="35"/>
    <m/>
    <s v="Para cubrir gastos de hospedaje, alimentación y otros gastos menores a personas funcionarias y personas ajenas de la institución, participantes de las actividades convocadas por el INAMU.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7"/>
    <s v="VG"/>
    <x v="2"/>
    <x v="2"/>
    <x v="6"/>
    <s v="Transversalizar los enfoques de derechos humanos, interseccionalidad y género entre otros, que mejoren la calidad de los servicios que reciben las mujeres"/>
    <s v="P_8"/>
    <x v="6"/>
    <x v="6"/>
    <x v="48"/>
    <n v="1"/>
    <x v="592"/>
    <s v="CENTRAL"/>
    <s v="SAN JOSE"/>
    <s v="G_14"/>
    <x v="13"/>
    <n v="3"/>
    <s v="ene-mar"/>
    <s v="abril-junio"/>
    <s v="jul-set"/>
    <s v="oct-dic"/>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Prever la utilización de otros mecanismos  información en caso de que no funcione la página."/>
    <s v="Kattia Solís_x000a_Adina Castro_x000a_Isabel Cascante_x000a_Darcy Araya"/>
    <s v="Incidencia, alianzas y construcción de capacidades en políticas públicas y en el sector empresario"/>
    <s v="IE"/>
    <n v="24"/>
    <s v="No se requiere"/>
    <n v="0"/>
    <n v="0"/>
    <m/>
    <e v="#N/A"/>
    <x v="0"/>
    <m/>
    <n v="2021"/>
    <x v="0"/>
    <m/>
    <m/>
  </r>
  <r>
    <s v="Programa de Economía Social Solidaria (ESS)"/>
    <s v="Fortalecer las organizaciones de la Economía Social Solidaria mediante capacitación, asistencia técnica y financiamiento para mejorar su productividad según el modelo asociativo inclusivo con enfoque de derechos humanos."/>
    <x v="3"/>
    <s v=" 2017: No disponible"/>
    <x v="3"/>
    <s v="INAMU: 1.160 FODESAF – Programa Autonomía Económica de las Mujeres código de programa T-03"/>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7"/>
    <s v="VG"/>
    <x v="2"/>
    <x v="2"/>
    <x v="6"/>
    <s v="Transversalizar los enfoques de derechos humanos, interseccionalidad y género entre otros, que mejoren la calidad de los servicios que reciben las mujeres"/>
    <s v="P_8"/>
    <x v="7"/>
    <x v="7"/>
    <x v="18"/>
    <n v="0"/>
    <x v="593"/>
    <s v="CENTRAL"/>
    <s v="TODOS LOS CANTONES"/>
    <s v="G_15"/>
    <x v="14"/>
    <n v="28"/>
    <s v="ene-mar"/>
    <s v="abril-junio"/>
    <s v="jul-set"/>
    <s v="oct-dic"/>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Prever la utilización de otros mecanismos  información en caso de que no funcione la página."/>
    <s v="Kattia Solís_x000a_Isabel Cascante"/>
    <s v="Incidencia, alianzas y construcción de capacidades en políticas públicas y en el sector empresario"/>
    <s v="IE"/>
    <n v="20"/>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6"/>
    <s v="Desarrollar programas y proyectos dirigidos hacia mujeres para el ejercicio efectivo de sus derechos en igualdad con los hombres, en un ambiente libre de violencia y de respeto a los derechos humanos y de inclusión. (Decretos Ejecutivos N°41115-MP-MCM y N°41240-MP-MCM)  "/>
    <x v="4"/>
    <s v=" 20%_x000a_Avance del Plan de Acción quinquenal PLANOVI 2018-2022"/>
    <x v="4"/>
    <s v="2019-2022: 3.365,6_x000a_FODESAF-partida_x000a_PLANOVI 5-T-AVI-01"/>
    <s v="INAMU: Dirección Estratégica, _x000a_Instituciones Ejecutoras del Plan de Acción del PLANOVI 2019-2022"/>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7"/>
    <s v="VG"/>
    <x v="1"/>
    <x v="1"/>
    <x v="2"/>
    <s v="Orientar  el contenido de los objetivos y metas institucionales desde una perspectiva Técnico-Administrativa, que brinde soporte  y dirección al quehacer institucional, mediante apoyo, legitimidad y guía política"/>
    <s v="P_1"/>
    <x v="23"/>
    <x v="23"/>
    <x v="0"/>
    <s v="IDEM"/>
    <x v="594"/>
    <s v="CENTRAL"/>
    <s v="SAN JOSE"/>
    <s v="G_17"/>
    <x v="3"/>
    <n v="1"/>
    <s v="ene-mar"/>
    <s v="abril-junio"/>
    <s v="jul-set"/>
    <s v="oct-dic"/>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Prever la utilización de otros mecanismos de difusión"/>
    <s v="Kattia Solís_x000a_Isabel Cascante"/>
    <s v="Incidencia, alianzas y construcción de capacidades en políticas públicas y en el sector empresario"/>
    <s v="IE"/>
    <n v="20"/>
    <s v="No se requiere"/>
    <n v="0"/>
    <n v="0"/>
    <m/>
    <e v="#N/A"/>
    <x v="0"/>
    <m/>
    <n v="2021"/>
    <x v="0"/>
    <s v="Viaticos se suman a la partida presupuestaria del DSGT"/>
    <m/>
  </r>
  <r>
    <s v="Programa de Economía Social Solidaria (ESS)"/>
    <s v="Fortalecer las organizaciones de la Economía Social Solidaria mediante capacitación, asistencia técnica y financiamiento para mejorar su productividad según el modelo asociativo inclusivo con enfoque de derechos humanos."/>
    <x v="3"/>
    <s v=" 2017: No disponible"/>
    <x v="3"/>
    <s v="INAMU: 1.160 FODESAF – Programa Autonomía Económica de las Mujeres código de programa T-03"/>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7"/>
    <s v="VG"/>
    <x v="2"/>
    <x v="2"/>
    <x v="6"/>
    <s v="Transversalizar los enfoques de derechos humanos, interseccionalidad y género entre otros, que mejoren la calidad de los servicios que reciben las mujeres"/>
    <s v="P_8"/>
    <x v="7"/>
    <x v="7"/>
    <x v="14"/>
    <n v="0"/>
    <x v="595"/>
    <s v="CENTRAL"/>
    <s v="SAN JOSE"/>
    <s v="G_15"/>
    <x v="14"/>
    <n v="15"/>
    <s v="ene-mar"/>
    <s v="abril-junio"/>
    <s v="jul-set"/>
    <s v="oct-dic"/>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Prever la utilización de otros mecanismos de difusión"/>
    <s v="Isabel Cascante en coordinación con Miguel Rojas"/>
    <s v="Incidencia, alianzas y construcción de capacidades en políticas públicas y en el sector empresario"/>
    <s v="IE"/>
    <s v="10 días"/>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4"/>
    <x v="4"/>
    <s v="_No se cuente con el apoyo político o que exista incompatibilidad ideológica, en la toma de decisiones para el avance de la igualdad de derechos entre mujeres y hombres "/>
    <x v="17"/>
    <x v="17"/>
    <s v="0_x000a_ (28 universo total incluyendo al MEP y al INA, VER Universidadescr) "/>
    <x v="37"/>
    <s v="VG"/>
    <x v="2"/>
    <x v="2"/>
    <x v="7"/>
    <s v="Implementar las estrategias para la incidencia política, en el sector privado y sociedad civil, para la igualdad efectiva y la prevención de la violencia contra las mujeres"/>
    <s v="P_10"/>
    <x v="18"/>
    <x v="18"/>
    <x v="34"/>
    <n v="0"/>
    <x v="596"/>
    <s v="CENTRAL"/>
    <s v="TODOS LOS CANTONES"/>
    <s v="G_19"/>
    <x v="73"/>
    <n v="8"/>
    <s v="N/A"/>
    <s v="abril-junio"/>
    <s v="jul-set"/>
    <s v="oct-dic"/>
    <s v="R_P10"/>
    <s v="2_Resistencia político-técnica y barreras (desconocimiento, desarticulación) de las jerarquías instucionales que dificultan/limitan el  abordaje hacia el cierre de brechas de género. "/>
    <s v="4 Cortes eléctricos o fallas informáticas que interrumpan la generación, captura, procesamiento y transmición de la comunicación e información"/>
    <s v="Prever la utilización de otros mecanismos  información en caso de que no funcione la página."/>
    <s v="Kattia Solís_x000a_En coordinación con Políticas Públicas"/>
    <s v="Incidencia, alianzas y construcción de capacidades en políticas públicas y en el sector empresario"/>
    <s v="IE"/>
    <n v="3"/>
    <s v="No se requiere"/>
    <n v="0"/>
    <n v="0"/>
    <m/>
    <e v="#N/A"/>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37"/>
    <s v="VG"/>
    <x v="0"/>
    <x v="0"/>
    <x v="0"/>
    <s v="Atender a las mujeres en su diversidad, desde las perspectivas social, legal, Psicológica y económica para la defensa de sus derechos así como de su integridad física, emocional, social y económica_x000a_"/>
    <s v="P_5"/>
    <x v="0"/>
    <x v="0"/>
    <x v="78"/>
    <n v="1657"/>
    <x v="597"/>
    <s v="CENTRAL"/>
    <s v="TODOS LOS CANTONES"/>
    <s v="G_11"/>
    <x v="12"/>
    <n v="240"/>
    <s v="ene-mar"/>
    <s v="abril-junio"/>
    <s v="jul-set"/>
    <s v="oct-dic"/>
    <s v="R_P5"/>
    <s v="1_Afectación de la calidad en la atención en violencia debido al desgaste del personal por la alta demanda  y a condiciones no aptas de infraestructura."/>
    <s v="4 Cortes eléctricos o fallas informáticas que interrumpan la generación, captura, procesamiento y transmición de la comunicación e información"/>
    <s v="Prever mantenimiento de sistemas y dispositivos a través de los cuales se realiza la atención"/>
    <s v="Adina Castro_x000a_Darcy Araya_x000a_Inés Delgado_x000a_Isabel Cascante_x000a_Kattia Solís_x000a_Marcela Arroyave_x000a_Rosey López_x000a_"/>
    <s v="Incidencia, alianzas y construcción de capacidades en políticas públicas y en el sector empresario"/>
    <s v="IE"/>
    <n v="20"/>
    <s v="No se requiere"/>
    <n v="0"/>
    <n v="0"/>
    <m/>
    <e v="#N/A"/>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37"/>
    <s v="VG"/>
    <x v="0"/>
    <x v="0"/>
    <x v="0"/>
    <s v="Atender a las mujeres en su diversidad, desde las perspectivas social, legal, Psicológica y económica para la defensa de sus derechos así como de su integridad física, emocional, social y económica_x000a_"/>
    <s v="P_5"/>
    <x v="0"/>
    <x v="0"/>
    <x v="0"/>
    <s v="IDEM"/>
    <x v="598"/>
    <s v="CENTRAL"/>
    <s v="TODOS LOS CANTONES"/>
    <s v="G_11"/>
    <x v="51"/>
    <n v="400"/>
    <s v="ene-mar"/>
    <s v="abril-junio"/>
    <s v="jul-set"/>
    <s v="oct-dic"/>
    <s v="R_P5"/>
    <s v="1_Afectación de la calidad en la atención en violencia debido al desgaste del personal por la alta demanda  y a condiciones no aptas de infraestructura."/>
    <s v="4 Cortes eléctricos o fallas informáticas que interrumpan la generación, captura, procesamiento y transmición de la comunicación e información"/>
    <s v="Prever mantenimiento de sistemas y dispositivos a través de los cuales se realiza la atención"/>
    <s v="Rosey López"/>
    <s v="Incidencia, alianzas y construcción de capacidades en políticas públicas y en el sector empresario"/>
    <s v="IE"/>
    <n v="40"/>
    <s v="Alquiler de equipo de monitoreo y seguridad Geolocalizadores GPS (entre nuevos y los ya existentes)"/>
    <n v="0"/>
    <n v="113000000"/>
    <s v="10102"/>
    <s v="Alquiler de maquinaria, equipo y mobiliario"/>
    <x v="0"/>
    <m/>
    <n v="2021"/>
    <x v="130"/>
    <m/>
    <s v="Alquiler de equipo de monitoreo y seguridad Geolocalizadores GPS (entre nuevos y los ya existentes)"/>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37"/>
    <s v="VG"/>
    <x v="0"/>
    <x v="0"/>
    <x v="0"/>
    <s v="Atender a las mujeres en su diversidad, desde las perspectivas social, legal, Psicológica y económica para la defensa de sus derechos así como de su integridad física, emocional, social y económica_x000a_"/>
    <s v="P_5"/>
    <x v="0"/>
    <x v="0"/>
    <x v="0"/>
    <s v="IDEM"/>
    <x v="599"/>
    <s v="CENTRAL"/>
    <s v="TODOS LOS CANTONES"/>
    <s v="G_11"/>
    <x v="12"/>
    <n v="220"/>
    <s v="ene-mar"/>
    <s v="abril-junio"/>
    <s v="jul-set"/>
    <s v="oct-dic"/>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Seguimiento a las atenciones por medio de los equipos territoriales interinstitucionales"/>
    <s v="Adina Castro_x000a_Darcy Araya_x000a_Isabel Cascante_x000a_Marcela Arroyave_x000a_Rosey López"/>
    <s v="Incidencia, alianzas y construcción de capacidades en políticas públicas y en el sector empresario"/>
    <s v="IE"/>
    <s v="Adina 16 _x000a_Darcy 24_x000a_Isabel 20_x000a_Marcela 24_x000a_Rosey 18"/>
    <s v="Viáticos"/>
    <n v="0"/>
    <n v="1000000"/>
    <s v="10502"/>
    <s v="Viáticos dentro del país"/>
    <x v="0"/>
    <m/>
    <n v="2021"/>
    <x v="17"/>
    <m/>
    <s v="Para cubrir gastos de hospedaje, alimentación y otros gastos menores a personas funcionarias y personas ajenas de la institución, participantes de las actividades convocadas por el INAMU. "/>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37"/>
    <s v="VG"/>
    <x v="0"/>
    <x v="0"/>
    <x v="0"/>
    <s v="Atender a las mujeres en su diversidad, desde las perspectivas social, legal, Psicológica y económica para la defensa de sus derechos así como de su integridad física, emocional, social y económica_x000a_"/>
    <s v="P_5"/>
    <x v="0"/>
    <x v="0"/>
    <x v="0"/>
    <s v="IDEM"/>
    <x v="599"/>
    <s v="CENTRAL"/>
    <s v="TODOS LOS CANTONES"/>
    <s v="G_11"/>
    <x v="12"/>
    <s v="IDEM"/>
    <s v="ene-mar"/>
    <s v="abril-junio"/>
    <s v="jul-set"/>
    <s v="oct-dic"/>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Seguimiento a las atenciones por medio de los equipos territoriales interinstitucionales"/>
    <s v="Adina Castro_x000a_Darcy Araya_x000a_Isabel Cascante_x000a_Marcela Arroyave_x000a_Rosey López"/>
    <s v="Incidencia, alianzas y construcción de capacidades en políticas públicas y en el sector empresario"/>
    <s v="IE"/>
    <s v="Adina 16 _x000a_Darcy 24_x000a_Isabel 20_x000a_Marcela 24_x000a_Rosey 19"/>
    <s v="Transporte"/>
    <n v="0"/>
    <n v="100000"/>
    <s v="10501"/>
    <s v="Transporte dentro del país"/>
    <x v="0"/>
    <m/>
    <n v="2021"/>
    <x v="3"/>
    <m/>
    <s v="Para cubrir los gastos de transporte dentro del país a las personas funcionarias en cumplimiento de sus deberes. Así como los gastos de transporte a las personas usuarias de los servicios del INAMU participantes en las distintas actividades organizadas por la institución."/>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37"/>
    <s v="VG"/>
    <x v="0"/>
    <x v="0"/>
    <x v="0"/>
    <s v="Atender a las mujeres en su diversidad, desde las perspectivas social, legal, Psicológica y económica para la defensa de sus derechos así como de su integridad física, emocional, social y económica_x000a_"/>
    <s v="P_5"/>
    <x v="0"/>
    <x v="0"/>
    <x v="0"/>
    <s v="IDEM"/>
    <x v="600"/>
    <s v="CENTRAL"/>
    <s v="TODOS LOS CANTONES"/>
    <s v="G_11"/>
    <x v="12"/>
    <n v="100"/>
    <s v="ene-mar"/>
    <s v="abril-junio"/>
    <s v="jul-set"/>
    <s v="oct-dic"/>
    <s v="R_P5"/>
    <s v="1_Afectación de la calidad en la atención en violencia debido al desgaste del personal por la alta demanda  y a condiciones no aptas de infraestructura."/>
    <s v="4 Cortes eléctricos o fallas informáticas que interrumpan la generación, captura, procesamiento y transmición de la comunicación e información"/>
    <s v="Prever mantenimiento de sistemas y dispositivos a través de los cuales se realiza la atención"/>
    <s v="Isabel Cascante"/>
    <s v="Incidencia, alianzas y construcción de capacidades en políticas públicas y en el sector empresario"/>
    <s v="IE"/>
    <n v="30"/>
    <s v="No se requiere"/>
    <n v="0"/>
    <n v="0"/>
    <m/>
    <e v="#N/A"/>
    <x v="0"/>
    <m/>
    <n v="2021"/>
    <x v="0"/>
    <m/>
    <m/>
  </r>
  <r>
    <s v="Estrategia Integral de Prevención para la Seguridad Pública:_x000a_“Sembremos Seguridad”"/>
    <s v="Aumentar la cobertura de los programas de protección y seguimiento para mujeres víctimas de violencia machista y/o en alto riesgo de femicidio en el nivel local."/>
    <x v="0"/>
    <s v="2018: 5538"/>
    <x v="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37"/>
    <s v="VG"/>
    <x v="0"/>
    <x v="0"/>
    <x v="0"/>
    <s v="Atender a las mujeres en su diversidad, desde las perspectivas social, legal, Psicológica y económica para la defensa de sus derechos así como de su integridad física, emocional, social y económica_x000a_"/>
    <s v="P_5"/>
    <x v="0"/>
    <x v="0"/>
    <x v="0"/>
    <s v="IDEM"/>
    <x v="601"/>
    <s v="CENTRAL"/>
    <s v="TODOS LOS CANTONES"/>
    <s v="G_11"/>
    <x v="53"/>
    <n v="285"/>
    <s v="ene-mar"/>
    <s v="abril-junio"/>
    <s v="jul-set"/>
    <s v="oct-dic"/>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Prever mecanismos alternativos para la comunicación y la atención"/>
    <s v="Adina Castro"/>
    <s v="Incidencia, alianzas y construcción de capacidades en políticas públicas y en el sector empresario"/>
    <s v="IE"/>
    <n v="40"/>
    <s v="Para la cancelación de la prórroga de la contratación de Abogadas, se incluye el IVA"/>
    <n v="0"/>
    <n v="23730000"/>
    <s v="10402"/>
    <s v="Servicios jurídicos"/>
    <x v="0"/>
    <n v="-23730000"/>
    <n v="2021"/>
    <x v="0"/>
    <m/>
    <s v="Para la cancelación de la prórroga de la contratación profesionales en derecho.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37"/>
    <s v="VG"/>
    <x v="0"/>
    <x v="0"/>
    <x v="3"/>
    <s v="Contribuir al desarrollo integral de las mujers en su diversidad a través de la capacitación, formación y asistencia técnica en distintas temáticas sociales, económicas, políticas o de organización"/>
    <s v="P_6"/>
    <x v="8"/>
    <x v="8"/>
    <x v="17"/>
    <n v="0"/>
    <x v="602"/>
    <s v="CENTRAL"/>
    <s v="TODOS LOS CANTONES"/>
    <s v="G_9"/>
    <x v="16"/>
    <n v="20"/>
    <s v="ene-mar"/>
    <s v="abril-junio"/>
    <s v="jul-set"/>
    <s v="oct-dic"/>
    <s v="R_P6"/>
    <s v="1_Necesidad de articulación en cualquier proceso de capacitación."/>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Negociar las acciones en el más lato nivel técnico institucional para asegurar el cumplimiento de la acción"/>
    <s v="Darcy Araya"/>
    <s v="Incidencia, alianzas y construcción de capacidades en políticas públicas y en el sector empresario"/>
    <s v="IE"/>
    <n v="10"/>
    <s v="Refrigerio y almuerzo para 1 dían para participantes"/>
    <n v="0"/>
    <n v="140000"/>
    <s v="10701"/>
    <s v="Actividades de capacitación"/>
    <x v="0"/>
    <m/>
    <n v="2021"/>
    <x v="99"/>
    <m/>
    <s v="Para cubrir los gastos vinculados con los procesos de capacitación en las diversas temáticas de interés para el INAMU, así como en la difusión de los derechos de las mujeres. Se incluyen los gastos inherentes a estos procesos tales como útiles, materiales, suministros, alimentación y las cuotas solicitadas por los dueños de locales por el uso de instalaciones para llevar la actividad."/>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37"/>
    <s v="VG"/>
    <x v="0"/>
    <x v="0"/>
    <x v="3"/>
    <s v="Contribuir al desarrollo integral de las mujers en su diversidad a través de la capacitación, formación y asistencia técnica en distintas temáticas sociales, económicas, políticas o de organización"/>
    <s v="P_6"/>
    <x v="8"/>
    <x v="8"/>
    <x v="0"/>
    <n v="0"/>
    <x v="603"/>
    <s v="CENTRAL"/>
    <s v="TODOS LOS CANTONES"/>
    <s v="G_9"/>
    <x v="58"/>
    <n v="80"/>
    <s v="ene-mar"/>
    <s v="abril-junio"/>
    <s v="jul-set"/>
    <s v="oct-dic"/>
    <s v="R_P6"/>
    <s v="1_Necesidad de articulación en cualquier proceso de capacitación."/>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Prever el uso de recursos virtuales para la ejecución de la actividad"/>
    <s v="Marcela Arroyave"/>
    <s v="Incidencia, alianzas y construcción de capacidades en políticas públicas y en el sector empresario"/>
    <s v="IE"/>
    <n v="20"/>
    <s v="Transporte para  las usuarias"/>
    <n v="0"/>
    <n v="800000"/>
    <s v="10501"/>
    <s v="Transporte dentro del país"/>
    <x v="0"/>
    <m/>
    <n v="2021"/>
    <x v="39"/>
    <m/>
    <s v="Para cubrir los gastos de transporte dentro del país a las personas funcionarias en cumplimiento de sus deberes. Así como los gastos de transporte a las personas usuarias de los servicios del INAMU participantes en las distintas actividades organizadas por la institución."/>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37"/>
    <s v="VG"/>
    <x v="0"/>
    <x v="0"/>
    <x v="3"/>
    <s v="Contribuir al desarrollo integral de las mujers en su diversidad a través de la capacitación, formación y asistencia técnica en distintas temáticas sociales, económicas, políticas o de organización"/>
    <s v="P_6"/>
    <x v="8"/>
    <x v="8"/>
    <x v="0"/>
    <s v="Idem"/>
    <x v="603"/>
    <s v="CENTRAL"/>
    <s v="TODOS LOS CANTONES"/>
    <s v="G_9"/>
    <x v="58"/>
    <s v="IDEM"/>
    <s v="ene-mar"/>
    <s v="abril-junio"/>
    <s v="jul-set"/>
    <s v="oct-dic"/>
    <s v="R_P6"/>
    <s v="FALTA"/>
    <s v="FALTA"/>
    <s v="FALTA"/>
    <s v="Marcela Arroyave"/>
    <s v="Incidencia, alianzas y construcción de capacidades en políticas públicas y en el sector empresario"/>
    <s v="IE"/>
    <s v="IDEM"/>
    <s v="Alimentación para capacitación"/>
    <n v="0"/>
    <n v="1000000"/>
    <s v="10701"/>
    <s v="Actividades de capacitación"/>
    <x v="0"/>
    <m/>
    <n v="2021"/>
    <x v="17"/>
    <m/>
    <s v="Para cubrir los gastos vinculados con los procesos de capacitación en las diversas temáticas de interés para el INAMU, así como en la difusión de los derechos de las mujeres. Se incluyen los gastos inherentes a estos procesos tales como útiles, materiales, suministros, alimentación y las cuotas solicitadas por los dueños de locales por el uso de instalaciones para llevar la actividad."/>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37"/>
    <s v="VG"/>
    <x v="1"/>
    <x v="1"/>
    <x v="5"/>
    <s v="Generar conocimiento especializado en género y derechos humanos como un servicio que contribuya con los procesos que buscan la conformación de una sociedad más justa e igualitaria"/>
    <s v="P_7"/>
    <x v="11"/>
    <x v="11"/>
    <x v="0"/>
    <n v="0"/>
    <x v="604"/>
    <s v="CENTRAL"/>
    <s v="TODOS LOS CANTONES"/>
    <s v="G_8"/>
    <x v="48"/>
    <n v="1"/>
    <s v="ene-mar"/>
    <s v="abril-junio"/>
    <s v="jul-set"/>
    <s v="oct-dic"/>
    <e v="#N/A"/>
    <s v="1_Que no se realicen análsis de género a los datos estadísticos que se tienen por parte del personal a cargo."/>
    <s v="4 Cortes eléctricos o fallas informáticas que interrumpan la generación, captura, procesamiento y transmición de la comunicación e información"/>
    <s v="Gestión política con Jerarcas de instituciones que conforman los ILAFEM para aseguramiento de la realización de la acción"/>
    <s v="Marcela Arroyave"/>
    <s v="Incidencia, alianzas y construcción de capacidades en políticas públicas y en el sector empresario"/>
    <s v="IE"/>
    <n v="20"/>
    <s v="No se requiere"/>
    <n v="0"/>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37"/>
    <s v="VG"/>
    <x v="1"/>
    <x v="1"/>
    <x v="5"/>
    <s v="Generar conocimiento especializado en género y derechos humanos como un servicio que contribuya con los procesos que buscan la conformación de una sociedad más justa e igualitaria"/>
    <s v="P_7"/>
    <x v="11"/>
    <x v="11"/>
    <x v="0"/>
    <n v="0"/>
    <x v="605"/>
    <s v="CENTRAL"/>
    <s v="TODOS LOS CANTONES"/>
    <s v="G_8"/>
    <x v="43"/>
    <n v="1"/>
    <s v="ene-mar"/>
    <s v="abril-junio"/>
    <s v="jul-set"/>
    <s v="oct-dic"/>
    <e v="#N/A"/>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Gestión política con Jerarcas de instituciones que conforman el sistema de protección para asegurar el cumplimiento de la acción"/>
    <s v="Marcela Arroyave"/>
    <s v="Incidencia, alianzas y construcción de capacidades en políticas públicas y en el sector empresario"/>
    <s v="IE"/>
    <n v="20"/>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37"/>
    <s v="VG"/>
    <x v="2"/>
    <x v="2"/>
    <x v="10"/>
    <s v="Transversalizar los enfoques de derechos humanos, interseccionalidad y género entre otros, en la normativa y legislación costarricense"/>
    <s v="P_9"/>
    <x v="15"/>
    <x v="15"/>
    <x v="0"/>
    <n v="0"/>
    <x v="606"/>
    <s v="CENTRAL"/>
    <s v="SAN JOSE"/>
    <s v="G_18"/>
    <x v="42"/>
    <n v="10"/>
    <s v="ene-mar"/>
    <s v="abril-junio"/>
    <s v="N/A"/>
    <s v="N/A"/>
    <s v="R_P9"/>
    <s v="2_Resistencia político-técnica y barreras (desconocimiento, desarticulación) de las jerarquías instucionales que dificultan/limitan el  abordaje hacia el cierre de brechas de género. "/>
    <s v="4 Cortes eléctricos o fallas informáticas que interrumpan la generación, captura, procesamiento y transmición de la comunicación e información"/>
    <s v="Negociar las acciones en el nivel político para asegurar el cumplimiento de la acción"/>
    <s v="Adina Castro_x000a_Darcy Araya_x000a_"/>
    <s v="Incidencia, alianzas y construcción de capacidades en políticas públicas y en el sector empresario"/>
    <s v="IE"/>
    <n v="20"/>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37"/>
    <s v="VG"/>
    <x v="2"/>
    <x v="2"/>
    <x v="10"/>
    <s v="Transversalizar los enfoques de derechos humanos, interseccionalidad y género entre otros, en la normativa y legislación costarricense"/>
    <s v="P_9"/>
    <x v="15"/>
    <x v="15"/>
    <x v="0"/>
    <n v="0"/>
    <x v="607"/>
    <s v="CENTRAL"/>
    <s v="SAN JOSE"/>
    <s v="G_18"/>
    <x v="128"/>
    <n v="1"/>
    <s v="ene-mar"/>
    <s v="abril-junio"/>
    <s v="jul-set"/>
    <s v="oct-dic"/>
    <s v="R_P9"/>
    <s v="1_Que no se realicen análsis de género a los datos estadísticos que se tienen por parte del personal a cargo."/>
    <s v="4 Cortes eléctricos o fallas informáticas que interrumpan la generación, captura, procesamiento y transmición de la comunicación e información"/>
    <s v="Negociar con MIDEPLAN el uso de un registro uniforme por parte de las Contralorías de Servicios de las Instituciones que inegran el Sistema Nacional"/>
    <s v="Coordinación_x000a_Inés Delgado"/>
    <s v="Incidencia, alianzas y construcción de capacidades en políticas públicas y en el sector empresario"/>
    <s v="IE"/>
    <n v="10"/>
    <s v="No se requiere"/>
    <n v="0"/>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37"/>
    <s v="VG"/>
    <x v="1"/>
    <x v="1"/>
    <x v="5"/>
    <s v="Generar conocimiento especializado en género y derechos humanos como un servicio que contribuya con los procesos que buscan la conformación de una sociedad más justa e igualitaria"/>
    <s v="P_7"/>
    <x v="11"/>
    <x v="11"/>
    <x v="1"/>
    <n v="0"/>
    <x v="608"/>
    <s v="CENTRAL"/>
    <s v="SAN JOSE"/>
    <s v="G_8"/>
    <x v="129"/>
    <n v="1"/>
    <s v="ene-mar"/>
    <s v="abril-junio"/>
    <s v="jul-set"/>
    <s v="oct-dic"/>
    <s v="R_P9"/>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Coordinar con la comisón interna de Prevención del Hostigamiento Sexual para asegurar la disponibilidad de la información"/>
    <s v="Marcela Arroyave"/>
    <s v="Incidencia, alianzas y construcción de capacidades en políticas públicas y en el sector empresario"/>
    <s v="IE"/>
    <n v="10"/>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37"/>
    <s v="VG"/>
    <x v="2"/>
    <x v="2"/>
    <x v="6"/>
    <s v="Transversalizar los enfoques de derechos humanos, interseccionalidad y género entre otros, que mejoren la calidad de los servicios que reciben las mujeres"/>
    <s v="P_8"/>
    <x v="17"/>
    <x v="17"/>
    <x v="79"/>
    <n v="18"/>
    <x v="609"/>
    <s v="CENTRAL"/>
    <s v="SAN JOSE"/>
    <s v="G_26"/>
    <x v="46"/>
    <n v="18"/>
    <s v="ene-mar"/>
    <s v="abril-junio"/>
    <s v="jul-set"/>
    <s v="oct-dic"/>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Asegurar la coordinación con las instituciones del Sistema Nacional que han incluido la acción en su programación"/>
    <s v="Rosey López_x000a_Darcy Araya_x000a_Adina Castro_x000a_Isabel Cascante_x000a_Kattia Solís"/>
    <s v="Incidencia, alianzas y construcción de capacidades en políticas públicas y en el sector empresario"/>
    <s v="IE"/>
    <s v="20 cada una"/>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37"/>
    <s v="VG"/>
    <x v="1"/>
    <x v="1"/>
    <x v="9"/>
    <s v="Elaborar y dar seguimiento al Plan Presupuesto Institucional anualmente, definiendo sus Programas, indicadores , metas, acciones estratégicas y la disposición de recursos presupuestarios que permitan la generación de bienes y servicios requeridos, así como diseñar las evaluaciones a dichas intervenciones"/>
    <s v="P_2"/>
    <x v="13"/>
    <x v="13"/>
    <x v="0"/>
    <n v="0"/>
    <x v="610"/>
    <s v="CENTRAL"/>
    <s v="SAN JOSE"/>
    <s v="G_3"/>
    <x v="78"/>
    <s v="IDEM"/>
    <s v="N/A"/>
    <s v="abril-junio"/>
    <s v="jul-set"/>
    <s v="N/A"/>
    <s v="R_P8"/>
    <s v="1_Que no se realicen análsis de género a los datos estadísticos que se tienen por parte del personal a cargo."/>
    <s v="4 Cortes eléctricos o fallas informáticas que interrumpan la generación, captura, procesamiento y transmición de la comunicación e información"/>
    <s v="Gestión política con Jerarcas de instituciones que conforman CLAIS para aseguramiento de la realización de la acción"/>
    <s v="Marcela Arroyave"/>
    <s v="Incidencia, alianzas y construcción de capacidades en políticas públicas y en el sector empresario"/>
    <s v="IE"/>
    <n v="10"/>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37"/>
    <s v="VG"/>
    <x v="2"/>
    <x v="2"/>
    <x v="6"/>
    <s v="Transversalizar los enfoques de derechos humanos, interseccionalidad y género entre otros, que mejoren la calidad de los servicios que reciben las mujeres"/>
    <s v="P_8"/>
    <x v="17"/>
    <x v="17"/>
    <x v="80"/>
    <n v="4"/>
    <x v="611"/>
    <s v="CENTRAL"/>
    <s v="SAN JOSE"/>
    <s v="G_26"/>
    <x v="46"/>
    <n v="19"/>
    <s v="ene-mar"/>
    <s v="abril-junio"/>
    <s v="jul-set"/>
    <s v="oct-dic"/>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Prever el uso de mecanismos virtuales de comunicación para el cumplimiento de la actividad"/>
    <s v="Adina_x000a_Rosey_x000a_Kattia_x000a_Darcy_x000a_Isabel_x000a_Marcela"/>
    <s v="Incidencia, alianzas y construcción de capacidades en políticas públicas y en el sector empresario"/>
    <s v="IE"/>
    <n v="10"/>
    <s v="Viáticos"/>
    <n v="0"/>
    <n v="500000"/>
    <s v="10502"/>
    <s v="Viáticos dentro del país"/>
    <x v="0"/>
    <m/>
    <n v="2021"/>
    <x v="24"/>
    <m/>
    <s v="Para cubrir gastos de hospedaje, alimentación y otros gastos menores a personas funcionarias y personas ajenas de la institución, participantes de las actividades convocadas por el INAMU. "/>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37"/>
    <s v="VG"/>
    <x v="2"/>
    <x v="2"/>
    <x v="6"/>
    <s v="Transversalizar los enfoques de derechos humanos, interseccionalidad y género entre otros, que mejoren la calidad de los servicios que reciben las mujeres"/>
    <s v="P_8"/>
    <x v="17"/>
    <x v="17"/>
    <x v="0"/>
    <n v="4"/>
    <x v="611"/>
    <s v="CENTRAL"/>
    <s v="SAN JOSE"/>
    <s v="G_26"/>
    <x v="46"/>
    <s v="IDEM"/>
    <s v="ene-mar"/>
    <s v="abril-junio"/>
    <s v="jul-set"/>
    <s v="oct-dic"/>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Prever el uso de mecanismos virtuales de comunicación para el cumplimiento de la actividad"/>
    <s v="Adina_x000a_Rosey_x000a_Kattia_x000a_Darcy_x000a_Isabel_x000a_Marcela"/>
    <s v="Incidencia, alianzas y construcción de capacidades en políticas públicas y en el sector empresario"/>
    <s v="IE"/>
    <s v="idem"/>
    <s v="Transporte"/>
    <n v="0"/>
    <n v="100000"/>
    <s v="10501"/>
    <s v="Transporte dentro del país"/>
    <x v="0"/>
    <m/>
    <n v="2021"/>
    <x v="3"/>
    <m/>
    <s v="Para cubrir los gastos de transporte dentro del país a las personas funcionarias en cumplimiento de sus deberes. Así como los gastos de transporte a las personas usuarias de los servicios del INAMU participantes en las distintas actividades organizadas por la institución."/>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37"/>
    <s v="VG"/>
    <x v="2"/>
    <x v="2"/>
    <x v="6"/>
    <s v="Transversalizar los enfoques de derechos humanos, interseccionalidad y género entre otros, que mejoren la calidad de los servicios que reciben las mujeres"/>
    <s v="P_8"/>
    <x v="6"/>
    <x v="6"/>
    <x v="0"/>
    <n v="0"/>
    <x v="612"/>
    <s v="CENTRAL"/>
    <s v="SAN JOSE"/>
    <s v="G_14"/>
    <x v="71"/>
    <n v="22"/>
    <s v="ene-mar"/>
    <s v="abril-junio"/>
    <s v="jul-set"/>
    <s v="oct-dic"/>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Prever el uso de mecanismos virtuales de comunicación para el cumplimiento de la actividad"/>
    <s v="Marcela Arroyave"/>
    <s v="Incidencia, alianzas y construcción de capacidades en políticas públicas y en el sector empresario"/>
    <s v="IE"/>
    <n v="10"/>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37"/>
    <s v="VG"/>
    <x v="2"/>
    <x v="2"/>
    <x v="6"/>
    <s v="Transversalizar los enfoques de derechos humanos, interseccionalidad y género entre otros, que mejoren la calidad de los servicios que reciben las mujeres"/>
    <s v="P_8"/>
    <x v="6"/>
    <x v="6"/>
    <x v="0"/>
    <n v="0"/>
    <x v="613"/>
    <s v="CENTRAL"/>
    <s v="SAN JOSE"/>
    <s v="G_14"/>
    <x v="13"/>
    <n v="1"/>
    <s v="ene-mar"/>
    <s v="abril-junio"/>
    <s v="jul-set"/>
    <s v="oct-dic"/>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Negociar las acciones en el nivel político para asegurar el cumplimiento de la acción"/>
    <s v="Rosey López_x000a_"/>
    <s v="Incidencia, alianzas y construcción de capacidades en políticas públicas y en el sector empresario"/>
    <s v="IE"/>
    <s v="60 días"/>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37"/>
    <s v="VG"/>
    <x v="2"/>
    <x v="2"/>
    <x v="6"/>
    <s v="Transversalizar los enfoques de derechos humanos, interseccionalidad y género entre otros, que mejoren la calidad de los servicios que reciben las mujeres"/>
    <s v="P_8"/>
    <x v="6"/>
    <x v="6"/>
    <x v="0"/>
    <n v="0"/>
    <x v="614"/>
    <s v="CENTRAL"/>
    <s v="SAN JOSE"/>
    <s v="G_14"/>
    <x v="13"/>
    <n v="2"/>
    <s v="ene-mar"/>
    <s v="abril-junio"/>
    <s v="jul-set"/>
    <s v="oct-dic"/>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Negociar las acciones en el nivel político para asegurar el cumplimiento de la acción"/>
    <s v="Inés Delgado _x000a_"/>
    <s v="Incidencia, alianzas y construcción de capacidades en políticas públicas y en el sector empresario"/>
    <s v="IE"/>
    <n v="60"/>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37"/>
    <s v="VG"/>
    <x v="2"/>
    <x v="2"/>
    <x v="6"/>
    <s v="Transversalizar los enfoques de derechos humanos, interseccionalidad y género entre otros, que mejoren la calidad de los servicios que reciben las mujeres"/>
    <s v="P_8"/>
    <x v="6"/>
    <x v="6"/>
    <x v="0"/>
    <n v="0"/>
    <x v="615"/>
    <s v="CENTRAL"/>
    <s v="SAN JOSE"/>
    <s v="G_14"/>
    <x v="13"/>
    <n v="1"/>
    <s v="ene-mar"/>
    <s v="abril-junio"/>
    <s v="jul-set"/>
    <s v="oct-dic"/>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Negociar las acciones en el más lato nivel técnico institucional para asegurar el cumplimiento de la acción"/>
    <s v="Rosey López"/>
    <s v="Incidencia, alianzas y construcción de capacidades en políticas públicas y en el sector empresario"/>
    <s v="IE"/>
    <n v="15"/>
    <s v="No se requiere"/>
    <n v="0"/>
    <n v="0"/>
    <m/>
    <e v="#N/A"/>
    <x v="0"/>
    <m/>
    <n v="2021"/>
    <x v="0"/>
    <m/>
    <m/>
  </r>
  <r>
    <s v="Programa de Economía Social Solidaria (ESS)"/>
    <s v="Fortalecer las organizaciones de la Economía Social Solidaria mediante capacitación, asistencia técnica y financiamiento para mejorar su productividad según el modelo asociativo inclusivo con enfoque de derechos humanos."/>
    <x v="3"/>
    <s v=" 2017: No disponible"/>
    <x v="3"/>
    <s v="INAMU: 1.160 FODESAF – Programa Autonomía Económica de las Mujeres código de programa T-03"/>
    <s v="INAMU: Dirección Estratégica"/>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37"/>
    <s v="VG"/>
    <x v="2"/>
    <x v="2"/>
    <x v="6"/>
    <s v="Transversalizar los enfoques de derechos humanos, interseccionalidad y género entre otros, que mejoren la calidad de los servicios que reciben las mujeres"/>
    <s v="P_8"/>
    <x v="7"/>
    <x v="7"/>
    <x v="4"/>
    <n v="0"/>
    <x v="175"/>
    <s v="CENTRAL"/>
    <s v="MONTES DE OCA"/>
    <s v="G_15"/>
    <x v="14"/>
    <n v="50"/>
    <s v="Enero-Marzo"/>
    <s v="Abril-Junio"/>
    <d v="2021-08-01T00:00:00"/>
    <s v="N/A"/>
    <s v="R_P8"/>
    <s v="1_Necesidad de articulación en cualquier proceso de capacitación."/>
    <s v="4 Cortes eléctricos o fallas informáticas que interrumpan la generación, captura, procesamiento y transmición de la comunicación e información"/>
    <s v="Mantener una constante comunicación con los Departamentos y la DT para cumplir con los compromisos del curso virtual."/>
    <s v="Ester Serrano, María Ester Vargas, Saskia Salas, Yensy Herrera, Eugenia Salazar, Kattia Solís, María Picado"/>
    <s v="Incidencia, alianzas y construcción de capacidades en políticas públicas y en el sector empresario"/>
    <s v="IE"/>
    <s v="Un día hábil mensual "/>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37"/>
    <s v="VG"/>
    <x v="2"/>
    <x v="2"/>
    <x v="6"/>
    <s v="Transversalizar los enfoques de derechos humanos, interseccionalidad y género entre otros, que mejoren la calidad de los servicios que reciben las mujeres"/>
    <s v="P_8"/>
    <x v="6"/>
    <x v="6"/>
    <x v="0"/>
    <s v="IDEM"/>
    <x v="616"/>
    <s v="CENTRAL"/>
    <s v="SAN JOSE"/>
    <s v="G_14"/>
    <x v="13"/>
    <n v="1"/>
    <s v="N/A"/>
    <s v="N/A"/>
    <s v="jul-set"/>
    <s v="oct-dic"/>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Asegurar la coordinación con las instituciones del Sistema Nacional que han incluido la acción en su programación"/>
    <s v="Kattia Solís"/>
    <s v="Incidencia, alianzas y construcción de capacidades en políticas públicas y en el sector empresario"/>
    <s v="IE"/>
    <s v="Idem"/>
    <s v="Contratación de servicios profesionales para diseño y ejecución del proyecto para integrar contenidos de cambio cultural para lo no violencia en los procesos de formación del Ministerio de Educación Pública específicamente en el curriculo de primera infancia."/>
    <n v="0"/>
    <n v="15000000"/>
    <n v="10404"/>
    <s v="Servicios en ciencias económicas y sociales"/>
    <x v="0"/>
    <m/>
    <n v="2021"/>
    <x v="70"/>
    <m/>
    <s v="Para la contratación de servicios profesionales para diseño y ejecución del proyecto para integrar contenidos de cambio cultural para la no violencia en los procesos de formación del Ministerio de Educación Pública específicamente en el curriculo de primera infancia."/>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37"/>
    <s v="VG"/>
    <x v="2"/>
    <x v="2"/>
    <x v="8"/>
    <s v="Dirigir técnica e ideológicamente el que hacer de los departamentos ejecutores del programa 3"/>
    <s v="P_12"/>
    <x v="10"/>
    <x v="10"/>
    <x v="0"/>
    <s v="IDEM"/>
    <x v="617"/>
    <s v="CENTRAL"/>
    <s v="TODOS LOS CANTONES"/>
    <s v="G_24"/>
    <x v="67"/>
    <s v="IDEM"/>
    <s v="ene-mar"/>
    <s v="abril-junio"/>
    <s v="jul-set"/>
    <s v="oct-dic"/>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Asegurar la coordinación con las instituciones del Sistema Nacional que han incluido la acción en su programación"/>
    <s v="Kattia Solís"/>
    <s v="Incidencia, alianzas y construcción de capacidades en políticas públicas y en el sector empresario"/>
    <s v="IE"/>
    <s v="Idem"/>
    <s v="No se requiere"/>
    <n v="0"/>
    <n v="0"/>
    <m/>
    <e v="#N/A"/>
    <x v="0"/>
    <m/>
    <n v="2021"/>
    <x v="0"/>
    <m/>
    <m/>
  </r>
  <r>
    <s v="Programa de Economía Social Solidaria (ESS)"/>
    <s v="Fortalecer las organizaciones de la Economía Social Solidaria mediante capacitación, asistencia técnica y financiamiento para mejorar su productividad según el modelo asociativo inclusivo con enfoque de derechos humanos."/>
    <x v="3"/>
    <s v=" 2017: No disponible"/>
    <x v="3"/>
    <s v="INAMU: 1.160 FODESAF – Programa Autonomía Económica de las Mujeres código de programa T-03"/>
    <s v="INAMU: Dirección Estratégica"/>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37"/>
    <s v="VG"/>
    <x v="2"/>
    <x v="2"/>
    <x v="6"/>
    <s v="Transversalizar los enfoques de derechos humanos, interseccionalidad y género entre otros, que mejoren la calidad de los servicios que reciben las mujeres"/>
    <s v="P_8"/>
    <x v="7"/>
    <x v="7"/>
    <x v="16"/>
    <n v="8"/>
    <x v="618"/>
    <s v="CENTRAL"/>
    <s v="TODOS LOS CANTONES"/>
    <s v="G_15"/>
    <x v="11"/>
    <n v="40"/>
    <s v="ene-mar"/>
    <s v="abril-junio"/>
    <s v="jul-set"/>
    <s v="oct-dic"/>
    <s v="R_P8"/>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Prever la utilización de otros mecanismos  información en caso de que no funcione la página."/>
    <s v="Rosey López_x000a_Inés Delgado_x000a_Isabel Cascante_x000a_Kattia Solís"/>
    <s v="Incidencia, alianzas y construcción de capacidades en políticas públicas y en el sector empresario"/>
    <s v="IE"/>
    <n v="20"/>
    <s v="no se requiere"/>
    <n v="0"/>
    <n v="0"/>
    <m/>
    <e v="#N/A"/>
    <x v="0"/>
    <m/>
    <n v="2021"/>
    <x v="0"/>
    <m/>
    <m/>
  </r>
  <r>
    <s v="Programa de Economía Social Solidaria (ESS)"/>
    <s v="Fortalecer las organizaciones de la Economía Social Solidaria mediante capacitación, asistencia técnica y financiamiento para mejorar su productividad según el modelo asociativo inclusivo con enfoque de derechos humanos."/>
    <x v="3"/>
    <s v=" 2017: No disponible"/>
    <x v="3"/>
    <s v="INAMU: 1.160 FODESAF – Programa Autonomía Económica de las Mujeres código de programa T-03"/>
    <s v="INAMU: Dirección Estratégica"/>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37"/>
    <s v="VG"/>
    <x v="2"/>
    <x v="2"/>
    <x v="6"/>
    <s v="Transversalizar los enfoques de derechos humanos, interseccionalidad y género entre otros, que mejoren la calidad de los servicios que reciben las mujeres"/>
    <s v="P_8"/>
    <x v="7"/>
    <x v="7"/>
    <x v="17"/>
    <n v="50"/>
    <x v="619"/>
    <s v="CENTRAL"/>
    <s v="TODOS LOS CANTONES"/>
    <s v="G_15"/>
    <x v="14"/>
    <n v="27"/>
    <s v="ene-mar"/>
    <s v="abril-junio"/>
    <s v="jul-set"/>
    <s v="oct-dic"/>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Prever la utilización de diversos mecanismos de transmisión de la información"/>
    <s v="Adina Castro_x000a_Darcy Araya_x000a_Kattia Solís"/>
    <s v="Incidencia, alianzas y construcción de capacidades en políticas públicas y en el sector empresario"/>
    <s v="IE"/>
    <n v="20"/>
    <s v="Plataforma virtual"/>
    <n v="0"/>
    <n v="0"/>
    <m/>
    <e v="#N/A"/>
    <x v="0"/>
    <m/>
    <n v="2021"/>
    <x v="0"/>
    <m/>
    <m/>
  </r>
  <r>
    <s v="Programa de Economía Social Solidaria (ESS)"/>
    <s v="Fortalecer las organizaciones de la Economía Social Solidaria mediante capacitación, asistencia técnica y financiamiento para mejorar su productividad según el modelo asociativo inclusivo con enfoque de derechos humanos."/>
    <x v="3"/>
    <s v=" 2017: No disponible"/>
    <x v="3"/>
    <s v="INAMU: 1.160 FODESAF – Programa Autonomía Económica de las Mujeres código de programa T-03"/>
    <s v="INAMU: Dirección Estratégica"/>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37"/>
    <s v="VG"/>
    <x v="2"/>
    <x v="2"/>
    <x v="6"/>
    <s v="Transversalizar los enfoques de derechos humanos, interseccionalidad y género entre otros, que mejoren la calidad de los servicios que reciben las mujeres"/>
    <s v="P_8"/>
    <x v="7"/>
    <x v="7"/>
    <x v="19"/>
    <n v="0"/>
    <x v="620"/>
    <s v="CENTRAL"/>
    <s v="TODOS LOS CANTONES"/>
    <s v="G_15"/>
    <x v="14"/>
    <n v="35"/>
    <s v="ene-mar"/>
    <s v="abril-junio"/>
    <s v="jul-set"/>
    <s v="oct-dic"/>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Prever el uso de mecanismos virtuales para el desarrollo de la parte conceptual de la capacitación"/>
    <s v="Kattia Solís_x000a_Darcy Araya"/>
    <s v="Incidencia, alianzas y construcción de capacidades en políticas públicas y en el sector empresario"/>
    <s v="IE"/>
    <n v="20"/>
    <s v="No se requiere"/>
    <n v="0"/>
    <n v="0"/>
    <m/>
    <e v="#N/A"/>
    <x v="0"/>
    <m/>
    <n v="2021"/>
    <x v="0"/>
    <m/>
    <m/>
  </r>
  <r>
    <s v="Programa de Economía Social Solidaria (ESS)"/>
    <s v="Fortalecer las organizaciones de la Economía Social Solidaria mediante capacitación, asistencia técnica y financiamiento para mejorar su productividad según el modelo asociativo inclusivo con enfoque de derechos humanos."/>
    <x v="3"/>
    <s v=" 2017: No disponible"/>
    <x v="3"/>
    <s v="INAMU: 1.160 FODESAF – Programa Autonomía Económica de las Mujeres código de programa T-03"/>
    <s v="INAMU: Dirección Estratégica"/>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37"/>
    <s v="VG"/>
    <x v="2"/>
    <x v="2"/>
    <x v="6"/>
    <s v="Transversalizar los enfoques de derechos humanos, interseccionalidad y género entre otros, que mejoren la calidad de los servicios que reciben las mujeres"/>
    <s v="P_8"/>
    <x v="7"/>
    <x v="7"/>
    <x v="17"/>
    <n v="50"/>
    <x v="621"/>
    <s v="CENTRAL"/>
    <s v="TODOS LOS CANTONES"/>
    <s v="G_15"/>
    <x v="14"/>
    <n v="14"/>
    <s v="ene-mar"/>
    <s v="abril-junio"/>
    <s v="jul-set"/>
    <s v="oct-dic"/>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Prever el uso de mecanismos virtuales de comunicación para el cumplimiento de la actividad"/>
    <s v="Adina_x000a_Rosey_x000a_Kattia_x000a_Darcy_x000a_Isabel_x000a_Marcela"/>
    <s v="Incidencia, alianzas y construcción de capacidades en políticas públicas y en el sector empresario"/>
    <s v="IE"/>
    <n v="5"/>
    <s v="Viáticos"/>
    <n v="0"/>
    <n v="800000"/>
    <s v="10502"/>
    <s v="Viáticos dentro del país"/>
    <x v="0"/>
    <m/>
    <n v="2021"/>
    <x v="39"/>
    <m/>
    <s v="Para cubrir gastos de hospedaje, alimentación y otros gastos menores a personas funcionarias y personas ajenas de la institución, participantes de las actividades convocadas por el INAMU. "/>
  </r>
  <r>
    <s v="Políticas para la Igualdad efectiva entre mujeres y hombres -PIEG y de protección y prevención de la violencia contra las mujeres PLANOVI implementando en sus Planes de acción 2019-2022 y en el marco del cumplimiento del ODS N°6"/>
    <s v="Desarrollar programas y proyectos dirigidos hacia mujeres para el ejercicio efectivo de sus derechos en igualdad con los hombres, en un ambiente libre de violencia y de respeto a los derechos humanos y de inclusión. (Decretos Ejecutivos N°41115-MP-MCM y N°41240-MP-MCM)  "/>
    <x v="4"/>
    <s v=" 20%_x000a_Avance del Plan de Acción quinquenal PLANOVI 2018-2022"/>
    <x v="4"/>
    <s v="2019-2022: 3.365,6_x000a_FODESAF-partida_x000a_PLANOVI 5-T-AVI-01"/>
    <s v="INAMU: Dirección Estratégica, _x000a_Instituciones Ejecutoras del Plan de Acción del PLANOVI 2019-2022"/>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37"/>
    <s v="VG"/>
    <x v="1"/>
    <x v="1"/>
    <x v="2"/>
    <s v="Orientar  el contenido de los objetivos y metas institucionales desde una perspectiva Técnico-Administrativa, que brinde soporte  y dirección al quehacer institucional, mediante apoyo, legitimidad y guía política"/>
    <s v="P_1"/>
    <x v="23"/>
    <x v="23"/>
    <x v="0"/>
    <s v="IDEM"/>
    <x v="622"/>
    <s v="CENTRAL"/>
    <s v="SAN JOSE"/>
    <s v="G_17"/>
    <x v="130"/>
    <s v="5 CADA UNA FALTA ACLARACIÓN POR PARTE DE LA ST-PLANOVI"/>
    <s v="ene-mar"/>
    <s v="abril-junio"/>
    <s v="jul-set"/>
    <s v="oct-dic"/>
    <s v="R_P1"/>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Asegurar la coordinación con las instituciones del Sistema Nacional que han incluido la acción en su programación"/>
    <s v="Coordinación Depto_x000a_Darcy Araya"/>
    <s v="Incidencia, alianzas y construcción de capacidades en políticas públicas y en el sector empresario"/>
    <s v="IE"/>
    <n v="15"/>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6"/>
    <s v="Desarrollar programas y proyectos dirigidos hacia mujeres para el ejercicio efectivo de sus derechos en igualdad con los hombres, en un ambiente libre de violencia y de respeto a los derechos humanos y de inclusión. (Decretos Ejecutivos N°41115-MP-MCM y N°41240-MP-MCM)  "/>
    <x v="4"/>
    <s v=" 20%_x000a_Avance del Plan de Acción quinquenal PLANOVI 2018-2022"/>
    <x v="4"/>
    <s v="2019-2022: 3.365,6_x000a_FODESAF-partida_x000a_PLANOVI 5-T-AVI-01"/>
    <s v="INAMU: Dirección Estratégica, _x000a_Instituciones Ejecutoras del Plan de Acción del PLANOVI 2019-2022"/>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37"/>
    <s v="VG"/>
    <x v="1"/>
    <x v="1"/>
    <x v="2"/>
    <s v="Orientar  el contenido de los objetivos y metas institucionales desde una perspectiva Técnico-Administrativa, que brinde soporte  y dirección al quehacer institucional, mediante apoyo, legitimidad y guía política"/>
    <s v="P_1"/>
    <x v="23"/>
    <x v="23"/>
    <x v="0"/>
    <s v="IDEM"/>
    <x v="623"/>
    <s v="CENTRAL"/>
    <s v="SAN JOSE"/>
    <s v="G_17"/>
    <x v="130"/>
    <n v="3"/>
    <s v="ene-mar"/>
    <s v="abril-junio"/>
    <s v="jul-set"/>
    <s v="oct-dic"/>
    <s v="R_P1"/>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Asegurar la coordinación con las instituciones del Sistema Nacional que han incluido la acción en su programación"/>
    <s v="Rosey López_x000a_Darcy Araya_x000a_Adina Castro_x000a_Isabel Cascante_x000a_Inés Delgado_x000a_Kattia Solís_x000a_Coordinación"/>
    <s v="Incidencia, alianzas y construcción de capacidades en políticas públicas y en el sector empresario"/>
    <s v="IE"/>
    <n v="40"/>
    <s v="No se requiere"/>
    <n v="0"/>
    <n v="0"/>
    <m/>
    <e v="#N/A"/>
    <x v="0"/>
    <m/>
    <n v="2021"/>
    <x v="0"/>
    <m/>
    <m/>
  </r>
  <r>
    <s v="Políticas para la Igualdad efectiva entre mujeres y hombres -PIEG y de protección y prevención de la violencia contra las mujeres PLANOVI implementando en sus Planes de acción 2019-2022 y en el marco del cumplimiento del ODS N°5"/>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x v="2"/>
    <s v="2019-2022: 14.903,6"/>
    <s v="INAMU: Dirección Estratégica"/>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37"/>
    <s v="VG"/>
    <x v="2"/>
    <x v="2"/>
    <x v="6"/>
    <s v="Transversalizar los enfoques de derechos humanos, interseccionalidad y género entre otros, que mejoren la calidad de los servicios que reciben las mujeres"/>
    <s v="P_8"/>
    <x v="17"/>
    <x v="17"/>
    <x v="37"/>
    <s v="IDEM"/>
    <x v="624"/>
    <s v="CENTRAL"/>
    <s v="SAN JOSE"/>
    <s v="G_26"/>
    <x v="46"/>
    <n v="7"/>
    <s v="ene-mar"/>
    <s v="abril-junio"/>
    <s v="jul-set"/>
    <s v="oct-dic"/>
    <s v="R_P1"/>
    <s v="5_ Se elaboren planes alternos basados en la coyuntura actual, que lleguen a saturar o invisibilizar los planes oficiales"/>
    <s v="4 Cortes eléctricos o fallas informáticas que interrumpan la generación, captura, procesamiento y transmición de la comunicación e información"/>
    <s v="Negociar las acciones en el más lato nivel técnico institucional para asegurar el cumplimiento de la acción"/>
    <s v="Rosey López_x000a_Darcy Araya_x000a_Adina Castro_x000a_Isabel Cascante_x000a_Inés Delgado_x000a_Coordinación"/>
    <s v="Incidencia, alianzas y construcción de capacidades en políticas públicas y en el sector empresario"/>
    <s v="IE"/>
    <n v="12"/>
    <s v="No se requiere"/>
    <n v="0"/>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7"/>
    <s v="VG"/>
    <x v="1"/>
    <x v="1"/>
    <x v="5"/>
    <s v="Generar conocimiento especializado en género y derechos humanos como un servicio que contribuya con los procesos que buscan la conformación de una sociedad más justa e igualitaria"/>
    <s v="P_7"/>
    <x v="5"/>
    <x v="5"/>
    <x v="81"/>
    <n v="2000"/>
    <x v="625"/>
    <s v="CENTRAL"/>
    <s v="SAN JOSE"/>
    <s v="G_7"/>
    <x v="11"/>
    <n v="3000"/>
    <s v="N/A"/>
    <s v="N/A"/>
    <s v="N/A"/>
    <d v="2020-11-25T00:00:00"/>
    <s v="R_P7"/>
    <s v="2_Limitación de recursos de personal y materiales para la realización de actividades de producción y difusión del conocimiento especializado"/>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Prever la posibilidad de uso de recursos virtuales para la ejecución de la acción"/>
    <s v="Adina Castro_x000a_Rosey López"/>
    <s v="Incidencia, alianzas y construcción de capacidades en políticas públicas y en el sector empresario"/>
    <s v="IE"/>
    <n v="20"/>
    <s v="Contratación"/>
    <n v="0"/>
    <n v="10000000"/>
    <s v="10702"/>
    <s v="Actividades protocolarias y sociales"/>
    <x v="0"/>
    <m/>
    <n v="2021"/>
    <x v="66"/>
    <m/>
    <s v="Para cubrir los gastos por concepto de servicios, útiles, materiales y alimentación requeridos en actividades tales como: conmemoraciones, ferias, presentación de libros, agasajos y otros propios de la institución."/>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7"/>
    <s v="VG"/>
    <x v="1"/>
    <x v="1"/>
    <x v="5"/>
    <s v="Generar conocimiento especializado en género y derechos humanos como un servicio que contribuya con los procesos que buscan la conformación de una sociedad más justa e igualitaria"/>
    <s v="P_7"/>
    <x v="11"/>
    <x v="11"/>
    <x v="1"/>
    <n v="13"/>
    <x v="626"/>
    <s v="CENTRAL"/>
    <s v="TODOS LOS CANTONES"/>
    <s v="G_8"/>
    <x v="44"/>
    <n v="1"/>
    <s v="N/A"/>
    <s v="abril-junio"/>
    <s v="N/A"/>
    <s v="N/A"/>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Prever la utilización de otros mecanismos de organización y divulgación de la información en caso de que no funcione la página."/>
    <s v="Inés Delgado _x000a_Kattia Solís"/>
    <s v="Incidencia, alianzas y construcción de capacidades en políticas públicas y en el sector empresario"/>
    <s v="IE"/>
    <n v="10"/>
    <s v="No se requiere"/>
    <n v="0"/>
    <n v="0"/>
    <m/>
    <e v="#N/A"/>
    <x v="0"/>
    <m/>
    <n v="2021"/>
    <x v="0"/>
    <s v="Viaticos se suman a la partida presupuestaria del DSGT"/>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7"/>
    <s v="VG"/>
    <x v="1"/>
    <x v="1"/>
    <x v="5"/>
    <s v="Generar conocimiento especializado en género y derechos humanos como un servicio que contribuya con los procesos que buscan la conformación de una sociedad más justa e igualitaria"/>
    <s v="P_7"/>
    <x v="11"/>
    <x v="11"/>
    <x v="0"/>
    <s v="IDEM"/>
    <x v="627"/>
    <s v="CENTRAL"/>
    <s v="SAN JOSE"/>
    <s v="G_8"/>
    <x v="23"/>
    <n v="1"/>
    <s v="ene-mar"/>
    <s v="abril-junio"/>
    <s v="jul-set"/>
    <s v="oct-dic"/>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Negociar las acciones en el más lato nivel técnico institucional para asegurar el cumplimiento de la acción"/>
    <s v="Inés Delgado"/>
    <s v="Incidencia, alianzas y construcción de capacidades en políticas públicas y en el sector empresario"/>
    <s v="IE"/>
    <n v="30"/>
    <s v="Publicación del informe con resultados del SUMEVIG"/>
    <s v="Presupuesto consolidado en la DT"/>
    <n v="0"/>
    <s v="10303"/>
    <s v="Impresión, encuadernación y otros"/>
    <x v="0"/>
    <m/>
    <n v="2021"/>
    <x v="0"/>
    <s v="Viaticos se suman a la partida presupuestaria del DSGT"/>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7"/>
    <s v="VG"/>
    <x v="1"/>
    <x v="1"/>
    <x v="5"/>
    <s v="Generar conocimiento especializado en género y derechos humanos como un servicio que contribuya con los procesos que buscan la conformación de una sociedad más justa e igualitaria"/>
    <s v="P_7"/>
    <x v="11"/>
    <x v="11"/>
    <x v="0"/>
    <s v="IDEM"/>
    <x v="628"/>
    <s v="CENTRAL"/>
    <s v="TODOS LOS CANTONES"/>
    <s v="G_8"/>
    <x v="43"/>
    <n v="1"/>
    <s v="ene-mar"/>
    <s v="abril-junio"/>
    <s v="jul-set"/>
    <s v="oct-dic"/>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Prever la utilización de otros mecanismos de organización y divulgación de la información en caso de que no funcione la página."/>
    <s v="Kattia Solís_x000a_Isabel Cascante"/>
    <s v="Incidencia, alianzas y construcción de capacidades en políticas públicas y en el sector empresario"/>
    <s v="IE"/>
    <n v="15"/>
    <s v="Consultoría de Estrategia de Comunicación SE LE PIDIO A IVANNIA ARIAS"/>
    <n v="0"/>
    <n v="0"/>
    <s v="10404"/>
    <s v="Servicios en ciencias económicas y sociales"/>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7"/>
    <s v="VG"/>
    <x v="1"/>
    <x v="1"/>
    <x v="5"/>
    <s v="Generar conocimiento especializado en género y derechos humanos como un servicio que contribuya con los procesos que buscan la conformación de una sociedad más justa e igualitaria"/>
    <s v="P_7"/>
    <x v="11"/>
    <x v="11"/>
    <x v="0"/>
    <s v="IDEM"/>
    <x v="629"/>
    <s v="CENTRAL"/>
    <s v="TODOS LOS CANTONES"/>
    <s v="G_8"/>
    <x v="43"/>
    <n v="1"/>
    <s v="ene-mar"/>
    <s v="abril-junio"/>
    <s v="jul-set"/>
    <s v="oct-dic"/>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Prever la utilización de otros mecanismos de organización y divulgación de la información en caso de que no funcione la página."/>
    <s v="Isabel Cascante"/>
    <s v="Incidencia, alianzas y construcción de capacidades en políticas públicas y en el sector empresario"/>
    <s v="IE"/>
    <n v="15"/>
    <s v="Contratación de servicios de comunicación IVANNIA ARIAS"/>
    <n v="0"/>
    <n v="0"/>
    <s v="10404"/>
    <s v="Servicios en ciencias económicas y sociales"/>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7"/>
    <s v="VG"/>
    <x v="1"/>
    <x v="1"/>
    <x v="5"/>
    <s v="Generar conocimiento especializado en género y derechos humanos como un servicio que contribuya con los procesos que buscan la conformación de una sociedad más justa e igualitaria"/>
    <s v="P_7"/>
    <x v="16"/>
    <x v="16"/>
    <x v="0"/>
    <s v="IDEM"/>
    <x v="630"/>
    <s v="CENTRAL"/>
    <s v="TODOS LOS CANTONES"/>
    <s v="G_8"/>
    <x v="45"/>
    <s v="IDEM"/>
    <s v="N/A"/>
    <s v="abril-junio"/>
    <s v="jul-set"/>
    <s v="oct-dic"/>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Prever la utilización de otros mecanismos de difusión"/>
    <s v="Isabel Cascante"/>
    <s v="Incidencia, alianzas y construcción de capacidades en políticas públicas y en el sector empresario"/>
    <s v="IE"/>
    <n v="10"/>
    <s v="Contratar servicios de comunicación para campaña. SE LE PIDIO A IVANIA ARIAS"/>
    <n v="0"/>
    <n v="0"/>
    <s v="10404"/>
    <s v="Servicios en ciencias económicas y sociales"/>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7"/>
    <s v="VG"/>
    <x v="1"/>
    <x v="1"/>
    <x v="5"/>
    <s v="Generar conocimiento especializado en género y derechos humanos como un servicio que contribuya con los procesos que buscan la conformación de una sociedad más justa e igualitaria"/>
    <s v="P_7"/>
    <x v="11"/>
    <x v="11"/>
    <x v="0"/>
    <s v="IDEM"/>
    <x v="631"/>
    <s v="CENTRAL"/>
    <s v="TODOS LOS CANTONES"/>
    <s v="G_8"/>
    <x v="43"/>
    <n v="1"/>
    <s v="ene-mar"/>
    <s v="abril-junio"/>
    <s v="jul-set"/>
    <s v="N/A"/>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Prever la utilización de otros mecanismos de difusión"/>
    <s v="Kattia Solís"/>
    <s v="Incidencia, alianzas y construcción de capacidades en políticas públicas y en el sector empresario"/>
    <s v="IE"/>
    <n v="6"/>
    <s v="Publicación de la guía"/>
    <s v="Presupuesto consolidado en la DT"/>
    <n v="0"/>
    <s v="10303"/>
    <s v="Impresión, encuadernación y otros"/>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7"/>
    <s v="VG"/>
    <x v="1"/>
    <x v="1"/>
    <x v="5"/>
    <s v="Generar conocimiento especializado en género y derechos humanos como un servicio que contribuya con los procesos que buscan la conformación de una sociedad más justa e igualitaria"/>
    <s v="P_7"/>
    <x v="11"/>
    <x v="11"/>
    <x v="0"/>
    <s v="IDEM"/>
    <x v="632"/>
    <s v="CENTRAL"/>
    <s v="TODOS LOS CANTONES"/>
    <s v="G_8"/>
    <x v="43"/>
    <n v="1"/>
    <s v="ene-mar"/>
    <s v="abril-junio"/>
    <s v="jul-set"/>
    <s v="oct-dic"/>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Asegurar la coordinación con las instituciones del Sistema Nacional que han incluido la acción en su programación"/>
    <s v="Darcy Araya_x000a_Adina Castro_x000a_"/>
    <s v="Incidencia, alianzas y construcción de capacidades en políticas públicas y en el sector empresario"/>
    <s v="IE"/>
    <n v="14"/>
    <s v="No se requiere"/>
    <n v="0"/>
    <n v="0"/>
    <m/>
    <e v="#N/A"/>
    <x v="0"/>
    <m/>
    <n v="2021"/>
    <x v="0"/>
    <s v="Viaticos se suman a la partida presupuestaria del DSGT"/>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7"/>
    <s v="VG"/>
    <x v="1"/>
    <x v="1"/>
    <x v="5"/>
    <s v="Generar conocimiento especializado en género y derechos humanos como un servicio que contribuya con los procesos que buscan la conformación de una sociedad más justa e igualitaria"/>
    <s v="P_7"/>
    <x v="11"/>
    <x v="11"/>
    <x v="0"/>
    <s v="IDEM"/>
    <x v="633"/>
    <s v="CENTRAL"/>
    <s v="TODOS LOS CANTONES"/>
    <s v="G_8"/>
    <x v="43"/>
    <n v="1"/>
    <s v="ene-mar"/>
    <s v="abril-junio"/>
    <s v="jul-set"/>
    <s v="oct-dic"/>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Prever la coordinación con la Unidad de Prensa"/>
    <s v="Kattia Solís_x000a_Isabel Cascante"/>
    <s v="Incidencia, alianzas y construcción de capacidades en políticas públicas y en el sector empresario"/>
    <s v="IE"/>
    <n v="15"/>
    <s v="Contratación para recursos de comunicación SE LE SOLICITO A IVANNIA 2.000.000"/>
    <n v="0"/>
    <n v="0"/>
    <s v="10404"/>
    <s v="Servicios en ciencias económicas y sociales"/>
    <x v="0"/>
    <m/>
    <n v="2021"/>
    <x v="0"/>
    <s v="Viaticos se suman a la partida presupuestaria del DSGT"/>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7"/>
    <s v="VG"/>
    <x v="1"/>
    <x v="1"/>
    <x v="5"/>
    <s v="Generar conocimiento especializado en género y derechos humanos como un servicio que contribuya con los procesos que buscan la conformación de una sociedad más justa e igualitaria"/>
    <s v="P_7"/>
    <x v="11"/>
    <x v="11"/>
    <x v="0"/>
    <s v="IDEM"/>
    <x v="634"/>
    <s v="CENTRAL"/>
    <s v="TODOS LOS CANTONES"/>
    <s v="G_8"/>
    <x v="48"/>
    <n v="12"/>
    <s v="ene-mar"/>
    <s v="abril-junio"/>
    <s v="jul-set"/>
    <s v="oct-dic"/>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Negociar las acciones en el más lato nivel técnico institucional para asegurar el cumplimiento de la acción"/>
    <s v="Inés Delgado"/>
    <s v="Incidencia, alianzas y construcción de capacidades en políticas públicas y en el sector empresario"/>
    <s v="IE"/>
    <n v="30"/>
    <s v="No se requiere"/>
    <n v="0"/>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7"/>
    <s v="VG"/>
    <x v="1"/>
    <x v="1"/>
    <x v="5"/>
    <s v="Generar conocimiento especializado en género y derechos humanos como un servicio que contribuya con los procesos que buscan la conformación de una sociedad más justa e igualitaria"/>
    <s v="P_7"/>
    <x v="11"/>
    <x v="11"/>
    <x v="0"/>
    <s v="IDEM"/>
    <x v="635"/>
    <s v="CENTRAL"/>
    <s v="TODOS LOS CANTONES"/>
    <s v="G_8"/>
    <x v="48"/>
    <n v="1"/>
    <s v="ene-mar"/>
    <s v="abril-junio"/>
    <s v="jul-set"/>
    <s v="oct-dic"/>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Asegurar la coordinación con las instituciones del Sistema Nacional que han incluido la acción en su programación"/>
    <s v="Inés Delgado"/>
    <s v="Incidencia, alianzas y construcción de capacidades en políticas públicas y en el sector empresario"/>
    <s v="IE"/>
    <n v="30"/>
    <s v="No se requiere"/>
    <n v="0"/>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4"/>
    <x v="4"/>
    <s v="_No se cuente con el apoyo político o que exista incompatibilidad ideológica, en la toma de decisiones para el avance de la igualdad de derechos entre mujeres y hombres "/>
    <x v="5"/>
    <x v="6"/>
    <s v="60%_x000a_(promedio opina que poco o algo de avance)_x000a_27% (opina que mucho)_x000a_"/>
    <x v="37"/>
    <s v="VG"/>
    <x v="1"/>
    <x v="1"/>
    <x v="5"/>
    <s v="Generar conocimiento especializado en género y derechos humanos como un servicio que contribuya con los procesos que buscan la conformación de una sociedad más justa e igualitaria"/>
    <s v="P_7"/>
    <x v="11"/>
    <x v="11"/>
    <x v="0"/>
    <s v="IDEM"/>
    <x v="636"/>
    <s v="CENTRAL"/>
    <s v="SAN JOSE"/>
    <s v="G_8"/>
    <x v="129"/>
    <n v="1"/>
    <s v="ene-mar"/>
    <s v="abril-junio"/>
    <s v="jul-set"/>
    <s v="oct-dic"/>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Negociar las acciones en el más lato nivel técnico institucional para asegurar el cumplimiento de la acción"/>
    <s v="Marcela Arroyave"/>
    <s v="Incidencia, alianzas y construcción de capacidades en políticas públicas y en el sector empresario"/>
    <s v="IE"/>
    <n v="12"/>
    <s v="No se requiere"/>
    <n v="0"/>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37"/>
    <s v="VG"/>
    <x v="1"/>
    <x v="1"/>
    <x v="5"/>
    <s v="Generar conocimiento especializado en género y derechos humanos como un servicio que contribuya con los procesos que buscan la conformación de una sociedad más justa e igualitaria"/>
    <s v="P_7"/>
    <x v="11"/>
    <x v="11"/>
    <x v="1"/>
    <s v="IDEM"/>
    <x v="637"/>
    <s v="CENTRAL"/>
    <s v="TODOS LOS CANTONES"/>
    <s v="G_8"/>
    <x v="22"/>
    <n v="1"/>
    <s v="ene-mar"/>
    <s v="abril-junio"/>
    <s v="N/A"/>
    <s v="N/A"/>
    <s v="R_P7"/>
    <s v="2_Resistencia político-técnica y barreras (desconocimiento, desarticulación) de las jerarquías instucionales que dificultan/limitan el  abordaje hacia el cierre de brechas de género. "/>
    <s v="4 Cortes eléctricos o fallas informáticas que interrumpan la generación, captura, procesamiento y transmición de la comunicación e información"/>
    <s v="Negocialr las acciones en el nivel local para el involucramiento de actores locales"/>
    <s v="Kattia Solís_x000a_Darcy Araya"/>
    <s v="Incidencia, alianzas y construcción de capacidades en políticas públicas y en el sector empresario"/>
    <s v="IE"/>
    <n v="20"/>
    <s v="No se requiere"/>
    <n v="0"/>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0"/>
    <x v="0"/>
    <s v="_Tener personal de los servicios especializados de atenciòn  en VcM  con sindrome de extenuaciòn emocional vicaria o bournot_x000a__No se implemente el PLANOVI en el nivel regional y local"/>
    <x v="0"/>
    <x v="0"/>
    <s v="20914 ♀ al I Semestre 2018_x000a__x000a_CENTRAL 10897_x000a_CHOROTEGA  1430_x000a_PACÍFICO  2036_x000a_BRUNCA 2254_x000a_CARIBE 2402_x000a_HUETAR NORTE 1895_x000a_"/>
    <x v="37"/>
    <s v="VG"/>
    <x v="1"/>
    <x v="1"/>
    <x v="5"/>
    <s v="Generar conocimiento especializado en género y derechos humanos como un servicio que contribuya con los procesos que buscan la conformación de una sociedad más justa e igualitaria"/>
    <s v="P_7"/>
    <x v="11"/>
    <x v="11"/>
    <x v="1"/>
    <n v="0"/>
    <x v="141"/>
    <s v="CENTRAL"/>
    <s v="TODOS LOS CANTONES"/>
    <s v="G_8"/>
    <x v="48"/>
    <n v="1"/>
    <s v="ene-mar"/>
    <s v="abril-junio"/>
    <s v="jul-set"/>
    <s v="oct-dic"/>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Asegurar la coordinación con las instituciones del Sistema Nacional que han incluido la acción en su programación"/>
    <s v="Kattia Solís"/>
    <s v="Incidencia, alianzas y construcción de capacidades en políticas públicas y en el sector empresario"/>
    <s v="IE"/>
    <s v="Idem"/>
    <s v="No se requiere"/>
    <n v="0"/>
    <n v="0"/>
    <m/>
    <e v="#N/A"/>
    <x v="0"/>
    <m/>
    <n v="2021"/>
    <x v="0"/>
    <m/>
    <m/>
  </r>
  <r>
    <s v="Programas articulados para el cumplimiento de los derechos humanos en el marco del desarrollo inclusivo y diverso, según los ODS N° 5, 8 y 10"/>
    <s v="Aumentar el número de personas beneficiarias con intervenciones públicas articuladas para el cumplimiento de los derechos humanos según enfoque de interseccionalidad"/>
    <x v="1"/>
    <s v="2017:13.000"/>
    <x v="1"/>
    <s v="INAMU: 600_x000a_FODESAF Producción y_x000a_difusión de_x000a_investigaciones y_x000a_materiales especializados_x000a_en género. Código de_x000a_Programa T-05"/>
    <s v="INAMU: Dirección Estratégica"/>
    <x v="14"/>
    <x v="8"/>
    <e v="#N/A"/>
    <x v="2"/>
    <x v="2"/>
    <s v="pendiente"/>
    <x v="37"/>
    <s v="VG"/>
    <x v="1"/>
    <x v="1"/>
    <x v="1"/>
    <s v="Dar soporte presupuestario, contable y de gestión operaciones de flujos monetarios para el logro de objetivos y metas institucionales"/>
    <s v="P_4"/>
    <x v="1"/>
    <x v="1"/>
    <x v="0"/>
    <m/>
    <x v="428"/>
    <s v="CENTRAL"/>
    <s v="MONTES DE OCA"/>
    <s v="G_22"/>
    <x v="2"/>
    <n v="100"/>
    <d v="2021-01-01T00:00:00"/>
    <m/>
    <m/>
    <d v="2021-12-01T00:00:00"/>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s v="Mónica Vargas Rodríguez_x000a_Kattia Solís Arce"/>
    <s v="Incidencia, alianzas y construcción de capacidades en políticas públicas y en el sector empresario"/>
    <s v="IE"/>
    <s v="Mónica Vargas Rodríguez  100 días_x000a_Kattia Solís Arce  20 días"/>
    <s v="No se requiere"/>
    <m/>
    <n v="0"/>
    <m/>
    <e v="#N/A"/>
    <x v="0"/>
    <m/>
    <n v="2021"/>
    <x v="0"/>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6">
  <r>
    <x v="0"/>
    <s v="CA"/>
    <s v="IS"/>
    <x v="0"/>
    <x v="0"/>
    <s v="5_14_0_01_01"/>
    <x v="0"/>
    <s v="YENSY"/>
    <s v="HERRERA"/>
    <s v="VEGA"/>
    <s v="COORDINADOR DE AREA"/>
    <n v="11800875.463162504"/>
    <n v="4987580.1000000006"/>
    <n v="0"/>
    <n v="2083340.88"/>
    <n v="0"/>
    <n v="8140481.3447393803"/>
    <n v="0"/>
    <n v="2439630.0480542299"/>
    <n v="2617615.0956937303"/>
    <n v="3183101.2748259399"/>
    <n v="157059.44917978099"/>
    <n v="471178.61753934203"/>
    <n v="1570595.3917978101"/>
    <n v="157059.53917978099"/>
    <n v="1544924.9180665701"/>
    <n v="456178.61753934203"/>
    <n v="912357.23507868301"/>
    <n v="3000000"/>
    <n v="1000000"/>
    <n v="0"/>
    <n v="4000000"/>
    <n v="2370595.3917978099"/>
    <n v="50892573.366654903"/>
  </r>
  <r>
    <x v="0"/>
    <s v="CA"/>
    <s v="IS"/>
    <x v="1"/>
    <x v="0"/>
    <s v="5_14_0_01_01"/>
    <x v="0"/>
    <s v="DIANA"/>
    <s v="FUSTER"/>
    <s v="BARAONA"/>
    <s v="PROFESIONAL ESPECIALISTA"/>
    <n v="8506484.7736171875"/>
    <n v="2576401.92"/>
    <n v="0"/>
    <n v="1699567.56"/>
    <n v="0"/>
    <n v="4678566.6254894538"/>
    <n v="0"/>
    <n v="1454503.0392295832"/>
    <n v="1576287.3546867124"/>
    <n v="1749685.9624461008"/>
    <n v="94577.619591681127"/>
    <n v="283732.85877504334"/>
    <n v="945776.19591681124"/>
    <n v="94577.619591681127"/>
    <n v="960908.61505148013"/>
    <n v="283732.85877504334"/>
    <n v="567465.71755008667"/>
    <n v="0"/>
    <n v="0"/>
    <n v="0"/>
    <m/>
    <n v="945776.19591681124"/>
    <n v="26418044.916637674"/>
  </r>
  <r>
    <x v="0"/>
    <s v="CA"/>
    <s v="IS"/>
    <x v="2"/>
    <x v="0"/>
    <s v="5_14_0_01_01"/>
    <x v="0"/>
    <s v="ILSE VALERIA"/>
    <s v="VARAS"/>
    <s v="ROJAS"/>
    <s v="PROFESIONAL EJECUTIVA"/>
    <n v="7505757.8189343754"/>
    <n v="2128107.6"/>
    <n v="0"/>
    <n v="1726979.94"/>
    <n v="0"/>
    <n v="4128166.8004139066"/>
    <n v="0"/>
    <n v="1290234.7128737117"/>
    <n v="1398264.979602875"/>
    <n v="1552080.3356805341"/>
    <n v="83896.234361109964"/>
    <n v="251688.70308332986"/>
    <n v="838962.34361109964"/>
    <n v="83896.234361109964"/>
    <n v="852385.74110887712"/>
    <n v="251688.70308332986"/>
    <n v="503377.40616665973"/>
    <n v="0"/>
    <n v="0"/>
    <n v="0"/>
    <m/>
    <n v="838962.34361109964"/>
    <n v="23434449.896892007"/>
  </r>
  <r>
    <x v="0"/>
    <s v="CA"/>
    <s v="IS"/>
    <x v="3"/>
    <x v="0"/>
    <s v="5_14_0_01_01"/>
    <x v="0"/>
    <s v="SEYLIN"/>
    <s v="NAVARRO"/>
    <s v="PERMISO"/>
    <s v="PROFESIONAL ESPECIALISTA"/>
    <n v="8506484.7736171875"/>
    <n v="2898452.16"/>
    <n v="0"/>
    <n v="2138165.6399999997"/>
    <n v="0"/>
    <n v="4678566.6254894538"/>
    <n v="0"/>
    <n v="1517865.0442855831"/>
    <n v="1644954.6071046041"/>
    <n v="1825906.9175137808"/>
    <n v="98697.671216961127"/>
    <n v="296093.0136508834"/>
    <n v="986976.71216961136"/>
    <n v="98697.671216961127"/>
    <n v="1002768.3395643251"/>
    <n v="296093.0136508834"/>
    <n v="592186.02730176679"/>
    <n v="0"/>
    <n v="0"/>
    <m/>
    <m/>
    <n v="986976.71216961136"/>
    <n v="27568884.928951606"/>
  </r>
  <r>
    <x v="0"/>
    <s v="CA"/>
    <s v="IS"/>
    <x v="4"/>
    <x v="0"/>
    <s v="5_14_0_01_01"/>
    <x v="0"/>
    <s v="NATALIA"/>
    <s v="RAMOS"/>
    <s v="CHACON"/>
    <s v="PROFESIONAL OPERATIVO 2"/>
    <n v="6385823.927071875"/>
    <n v="843102.54"/>
    <n v="0"/>
    <n v="1288381.8599999999"/>
    <n v="0"/>
    <n v="3512203.1598895318"/>
    <n v="0"/>
    <n v="1002058.3068638853"/>
    <n v="1085959.8056288429"/>
    <n v="1205420.2059288395"/>
    <n v="65157.848969126469"/>
    <n v="195473.54690737938"/>
    <n v="651578.48969126469"/>
    <n v="65157.848969126469"/>
    <n v="662003.74552632484"/>
    <n v="195473.54690737938"/>
    <n v="390947.09381475876"/>
    <n v="0"/>
    <n v="0"/>
    <n v="0"/>
    <m/>
    <n v="651578.48969126469"/>
    <n v="18200320.415859602"/>
  </r>
  <r>
    <x v="0"/>
    <s v="CA"/>
    <s v="IS"/>
    <x v="5"/>
    <x v="0"/>
    <s v="5_14_0_01_01"/>
    <x v="0"/>
    <s v="JULIANA"/>
    <s v="SIBAJA"/>
    <s v="RETTES"/>
    <s v="PROFESIONAL ESPECIALISTA"/>
    <n v="8506484.7736171875"/>
    <n v="3059477.2800000003"/>
    <n v="0"/>
    <n v="1781804.7"/>
    <n v="0"/>
    <n v="4678566.6254894538"/>
    <n v="0"/>
    <n v="1501593.5704795832"/>
    <n v="1627320.7364898685"/>
    <n v="1806333.2428367257"/>
    <n v="97639.634747931123"/>
    <n v="292918.90424379334"/>
    <n v="976396.34747931128"/>
    <n v="97639.634747931123"/>
    <n v="992018.68903898017"/>
    <n v="292918.90424379334"/>
    <n v="585837.80848758668"/>
    <n v="0"/>
    <n v="0"/>
    <n v="0"/>
    <m/>
    <n v="976396.34747931128"/>
    <n v="27273347.199381452"/>
  </r>
  <r>
    <x v="0"/>
    <s v="CA"/>
    <s v="IS"/>
    <x v="6"/>
    <x v="0"/>
    <s v="5_14_0_01_01"/>
    <x v="0"/>
    <s v="VIVIANA"/>
    <s v="RETANA"/>
    <s v="SOLANO"/>
    <s v="PROFESIONAL ESPECIALISTA"/>
    <n v="8506484.7736171875"/>
    <n v="805125.6"/>
    <n v="0"/>
    <n v="822371.4"/>
    <n v="0"/>
    <n v="4678566.6254894538"/>
    <n v="0"/>
    <n v="1233885.2816455832"/>
    <n v="1337197.457918125"/>
    <n v="1484295.1154695807"/>
    <n v="80232.168403761112"/>
    <n v="240696.50521128334"/>
    <n v="802321.68403761124"/>
    <n v="80232.168403761112"/>
    <n v="815158.83098221291"/>
    <n v="240696.50521128334"/>
    <n v="481393.01042256667"/>
    <n v="0"/>
    <n v="0"/>
    <n v="0"/>
    <m/>
    <n v="802321.68403761124"/>
    <n v="22410978.810850013"/>
  </r>
  <r>
    <x v="0"/>
    <s v="CA"/>
    <s v="IS"/>
    <x v="7"/>
    <x v="0"/>
    <s v="5_14_0_01_01"/>
    <x v="0"/>
    <s v="MARIA AUXILIADORA"/>
    <s v="CASTAÑEDA"/>
    <s v="CASCO"/>
    <s v="TECNICO"/>
    <n v="4258438.5866343752"/>
    <n v="1571671.26"/>
    <n v="0"/>
    <n v="0"/>
    <n v="0"/>
    <n v="0"/>
    <n v="0"/>
    <n v="485648.15022464341"/>
    <n v="526311.0611522526"/>
    <n v="584207.61470945925"/>
    <n v="31578.789984295094"/>
    <n v="94736.369952885274"/>
    <n v="315787.89984295098"/>
    <n v="31578.789984295094"/>
    <n v="320840.50624043815"/>
    <n v="94736.369952885274"/>
    <n v="189472.73990577055"/>
    <n v="0"/>
    <n v="0"/>
    <n v="0"/>
    <m/>
    <n v="315787.89984295098"/>
    <n v="8820796.038427202"/>
  </r>
  <r>
    <x v="0"/>
    <s v="CI"/>
    <s v="IE"/>
    <x v="8"/>
    <x v="0"/>
    <s v="5_15_0_01_01"/>
    <x v="1"/>
    <s v="MARIA ESTER"/>
    <s v="SERRANO "/>
    <s v="MADRIGAL"/>
    <s v="COORDINADOR DE AREA"/>
    <n v="11800875.463162504"/>
    <n v="6273756.7200000007"/>
    <n v="0"/>
    <n v="3371722.74"/>
    <n v="0"/>
    <n v="6490481.5047393776"/>
    <n v="0"/>
    <n v="2327138.4744442268"/>
    <n v="2521987.8205372081"/>
    <n v="2799417.6784670148"/>
    <n v="151319.87451173054"/>
    <n v="453959.62353519158"/>
    <n v="1513198.7451173055"/>
    <n v="151319.87451173054"/>
    <n v="1537409.9250391822"/>
    <n v="453959.62353519158"/>
    <n v="907919.24707038316"/>
    <n v="0"/>
    <n v="0"/>
    <n v="0"/>
    <m/>
    <n v="1513198.7451173055"/>
    <n v="42267666.059788361"/>
  </r>
  <r>
    <x v="0"/>
    <s v="CI"/>
    <s v="IE"/>
    <x v="9"/>
    <x v="0"/>
    <s v="5_15_0_01_01"/>
    <x v="1"/>
    <s v="ANDREA"/>
    <s v="PERALTA"/>
    <s v="VALVERDE"/>
    <s v="PROFESIONAL ESPECIALISTA"/>
    <n v="8506484.7736171875"/>
    <n v="1610251.2"/>
    <n v="0"/>
    <n v="1260969.48"/>
    <n v="0"/>
    <n v="4678566.6254894538"/>
    <n v="0"/>
    <n v="1337487.4641895832"/>
    <n v="1449474.1640215039"/>
    <n v="1608922.7577549005"/>
    <n v="86968.797716481116"/>
    <n v="260906.39314944332"/>
    <n v="869687.97716481111"/>
    <n v="86968.797716481116"/>
    <n v="883602.98479944805"/>
    <n v="260906.39314944332"/>
    <n v="521812.78629888664"/>
    <n v="0"/>
    <n v="0"/>
    <n v="0"/>
    <m/>
    <n v="0"/>
    <n v="23423010.595067617"/>
  </r>
  <r>
    <x v="0"/>
    <s v="CI"/>
    <s v="IE"/>
    <x v="10"/>
    <x v="0"/>
    <s v="5_15_0_01_01"/>
    <x v="1"/>
    <s v="SUIYEN"/>
    <s v="RAMIREZ"/>
    <s v="VILLEGAS"/>
    <s v="PROFESIONAL ESPECIALISTA"/>
    <n v="8506484.7736171875"/>
    <n v="3059477.2800000003"/>
    <n v="0"/>
    <n v="2384877.06"/>
    <n v="0"/>
    <n v="4678566.6254894538"/>
    <n v="0"/>
    <n v="1551829.4980675832"/>
    <n v="1681762.8760194394"/>
    <n v="1866764.2594386158"/>
    <n v="100906.17618587113"/>
    <n v="302718.52855761338"/>
    <n v="1009061.7618587113"/>
    <n v="100906.17618587113"/>
    <n v="1025206.7500484505"/>
    <n v="302718.52855761338"/>
    <n v="605437.05711522675"/>
    <n v="0"/>
    <n v="0"/>
    <n v="0"/>
    <m/>
    <n v="1009061.7618587113"/>
    <n v="28185779.113000356"/>
  </r>
  <r>
    <x v="0"/>
    <s v="CI"/>
    <s v="IE"/>
    <x v="11"/>
    <x v="0"/>
    <s v="5_15_0_01_01"/>
    <x v="1"/>
    <s v="ROCIO"/>
    <s v="GUZMAN"/>
    <s v="CERVANTES"/>
    <s v="PROFESIONAL ESPECIALISTA"/>
    <n v="8506484.7736171875"/>
    <n v="1288200.96"/>
    <n v="0"/>
    <n v="1069082.8199999998"/>
    <n v="0"/>
    <n v="4678566.6254894538"/>
    <n v="0"/>
    <n v="1294676.5204195832"/>
    <n v="1403078.6959566188"/>
    <n v="1557423.5822061757"/>
    <n v="84185.058497631122"/>
    <n v="252555.17549289335"/>
    <n v="841850.58497631131"/>
    <n v="84185.058497631122"/>
    <n v="855320.19433593214"/>
    <n v="252555.17549289335"/>
    <n v="505110.3509857867"/>
    <n v="0"/>
    <n v="0"/>
    <n v="0"/>
    <m/>
    <n v="841850.58497631131"/>
    <n v="23515126.16094441"/>
  </r>
  <r>
    <x v="0"/>
    <s v="CI"/>
    <s v="IE"/>
    <x v="12"/>
    <x v="0"/>
    <s v="5_15_0_01_01"/>
    <x v="1"/>
    <s v="KATTIA"/>
    <s v="BRENES"/>
    <s v="HERRERA"/>
    <s v="PROFESIONAL EJECUTIVA"/>
    <n v="7505757.8189343754"/>
    <n v="1844359.92"/>
    <n v="0"/>
    <n v="822371.4"/>
    <n v="0"/>
    <n v="4128166.8004139066"/>
    <n v="0"/>
    <n v="1191244.6397477118"/>
    <n v="1290986.5509578062"/>
    <n v="1433000.8035663792"/>
    <n v="77459.502895479964"/>
    <n v="232378.50868643989"/>
    <n v="774595.02895479975"/>
    <n v="77459.502895479964"/>
    <n v="786988.54941807641"/>
    <n v="232378.50868643989"/>
    <n v="464757.01737287978"/>
    <n v="0"/>
    <n v="0"/>
    <n v="0"/>
    <m/>
    <n v="774595.02895479975"/>
    <n v="21636499.581484567"/>
  </r>
  <r>
    <x v="0"/>
    <s v="GP"/>
    <s v="IE"/>
    <x v="13"/>
    <x v="0"/>
    <s v="5_13_0_01_01"/>
    <x v="2"/>
    <s v="MARIA"/>
    <s v="PICADO"/>
    <s v="OVARES"/>
    <s v="COORDINADOR DE AREA"/>
    <n v="11800875.463162504"/>
    <n v="2912815.62"/>
    <n v="0"/>
    <n v="877196.16"/>
    <n v="0"/>
    <n v="6490481.5047393776"/>
    <n v="0"/>
    <n v="1839378.0167002268"/>
    <n v="1993387.5901345874"/>
    <n v="2212669.0757256951"/>
    <n v="119603.73382301055"/>
    <n v="358811.20146903163"/>
    <n v="1196037.3382301056"/>
    <n v="119603.73382301055"/>
    <n v="1215173.935641787"/>
    <n v="358811.20146903163"/>
    <n v="717622.40293806326"/>
    <n v="0"/>
    <m/>
    <n v="0"/>
    <m/>
    <n v="0"/>
    <n v="32212466.977856427"/>
  </r>
  <r>
    <x v="0"/>
    <s v="GP"/>
    <s v="IE"/>
    <x v="14"/>
    <x v="0"/>
    <s v="5_13_0_01_01"/>
    <x v="2"/>
    <s v="MAUREN GABRIELA"/>
    <s v="NAVARRO"/>
    <s v="CASTILLO"/>
    <s v="PROFESIONAL ESPECIALISTA"/>
    <n v="8506484.7736171875"/>
    <n v="966150.72"/>
    <n v="0"/>
    <n v="1411737.5699999998"/>
    <n v="0"/>
    <n v="4678566.6254894538"/>
    <n v="0"/>
    <n v="1296392.8761025833"/>
    <n v="1404938.7606565801"/>
    <n v="1559488.2622818532"/>
    <n v="84296.662826046129"/>
    <n v="252889.98847813837"/>
    <n v="842966.62826046126"/>
    <n v="84296.662826046129"/>
    <n v="856454.09431262861"/>
    <n v="252889.98847813837"/>
    <n v="505779.97695627675"/>
    <n v="0"/>
    <n v="0"/>
    <m/>
    <m/>
    <n v="0"/>
    <n v="22703333.590285394"/>
  </r>
  <r>
    <x v="0"/>
    <s v="GP"/>
    <s v="IE"/>
    <x v="15"/>
    <x v="0"/>
    <s v="5_13_0_01_01"/>
    <x v="2"/>
    <s v="ANA ISABEL"/>
    <s v="ROJAS"/>
    <s v="CHAVARRIA"/>
    <s v="PROFESIONAL ESPECIALISTA"/>
    <n v="8506484.7736171875"/>
    <n v="2898452.16"/>
    <n v="0"/>
    <n v="2439701.8200000003"/>
    <n v="0"/>
    <n v="4678566.6254894538"/>
    <n v="0"/>
    <n v="1542983.0080795831"/>
    <n v="1672175.6768693896"/>
    <n v="1856122.4258147259"/>
    <n v="100330.94193593113"/>
    <n v="300992.82580779336"/>
    <n v="1003309.4193593113"/>
    <n v="100330.94193593113"/>
    <n v="1019362.3700690602"/>
    <n v="300992.82580779336"/>
    <n v="601985.65161558671"/>
    <n v="0"/>
    <n v="0"/>
    <m/>
    <m/>
    <n v="1003309.4193593113"/>
    <n v="28025100.88576106"/>
  </r>
  <r>
    <x v="0"/>
    <s v="GP"/>
    <s v="IE"/>
    <x v="16"/>
    <x v="0"/>
    <s v="5_13_0_01_01"/>
    <x v="2"/>
    <s v="ALEJANDRA TATIANA"/>
    <s v="ROJAS"/>
    <s v="NUÑEZ"/>
    <s v="PROFESIONAL ESPECIALISTA"/>
    <n v="8506484.7736171875"/>
    <n v="805125.6"/>
    <n v="0"/>
    <n v="767546.64"/>
    <n v="0"/>
    <n v="4678566.6254894538"/>
    <n v="0"/>
    <n v="1229318.3791375833"/>
    <n v="1332248.1725063459"/>
    <n v="1478801.3866875907"/>
    <n v="79935.210091221132"/>
    <n v="239805.63027366338"/>
    <n v="799352.10091221135"/>
    <n v="79935.210091221132"/>
    <n v="812141.73452680663"/>
    <n v="239805.63027366338"/>
    <n v="479611.26054732676"/>
    <n v="0"/>
    <n v="0"/>
    <m/>
    <m/>
    <n v="0"/>
    <n v="21528678.354154274"/>
  </r>
  <r>
    <x v="0"/>
    <s v="GP"/>
    <s v="IE"/>
    <x v="17"/>
    <x v="0"/>
    <s v="5_13_0_01_01"/>
    <x v="2"/>
    <s v="ANDREA"/>
    <s v="MILLA"/>
    <s v="QUESADA"/>
    <s v="PROFESIONAL ESPECIALISTA"/>
    <n v="8506484.7736171875"/>
    <n v="483075.36"/>
    <n v="0"/>
    <n v="699015.69"/>
    <n v="0"/>
    <n v="4678566.6254894538"/>
    <n v="0"/>
    <n v="1196782.9660105831"/>
    <n v="1296988.5966179636"/>
    <n v="1439663.1008983434"/>
    <n v="77819.627075586119"/>
    <n v="233458.88122675836"/>
    <n v="778196.2707558613"/>
    <n v="77819.627075586119"/>
    <n v="790647.411087955"/>
    <n v="233458.88122675836"/>
    <n v="466917.76245351671"/>
    <n v="0"/>
    <n v="0"/>
    <m/>
    <m/>
    <n v="0"/>
    <n v="20958895.573535558"/>
  </r>
  <r>
    <x v="1"/>
    <s v="AS"/>
    <s v="DS"/>
    <x v="18"/>
    <x v="1"/>
    <s v="5_04_0_01_01"/>
    <x v="3"/>
    <s v="ODETTE"/>
    <s v="BRENES"/>
    <s v="SOLANO"/>
    <s v="JEFE DE UNIDAD"/>
    <n v="10809929.590504689"/>
    <n v="3877596"/>
    <n v="0"/>
    <n v="2209356"/>
    <n v="0"/>
    <n v="5945461.2747775801"/>
    <n v="0"/>
    <n v="1902767.1606780132"/>
    <n v="2062084.2537933483"/>
    <n v="2288922.6774013261"/>
    <n v="123725.55012980143"/>
    <n v="371176.65038940427"/>
    <n v="1237255.5012980143"/>
    <n v="123725.55012980143"/>
    <n v="1257051.5893187823"/>
    <n v="371176.65038940427"/>
    <n v="742353.30077880854"/>
    <n v="0"/>
    <m/>
    <m/>
    <m/>
    <n v="1237255.5012980143"/>
    <n v="34559837.250886992"/>
  </r>
  <r>
    <x v="1"/>
    <s v="AS"/>
    <s v="DS"/>
    <x v="19"/>
    <x v="1"/>
    <s v="5_04_0_01_01"/>
    <x v="3"/>
    <s v="ADRIANA"/>
    <s v="CHINCHILLA"/>
    <s v="CERVANTES"/>
    <s v="SECRETARIA"/>
    <n v="4148401.4138531256"/>
    <n v="246924"/>
    <n v="0"/>
    <n v="0"/>
    <n v="0"/>
    <n v="0"/>
    <n v="0"/>
    <n v="366130.60697396536"/>
    <n v="396786.41458358394"/>
    <n v="440434.68192650593"/>
    <n v="23807.280104135458"/>
    <n v="71421.840312406363"/>
    <n v="238072.80104135457"/>
    <n v="23807.280104135458"/>
    <n v="241881.96585801622"/>
    <n v="71421.840312406363"/>
    <n v="142843.68062481273"/>
    <n v="0"/>
    <m/>
    <m/>
    <m/>
    <n v="238072.80104135457"/>
    <n v="6650006.6067358023"/>
  </r>
  <r>
    <x v="1"/>
    <s v="AS"/>
    <s v="DS"/>
    <x v="20"/>
    <x v="1"/>
    <s v="5_04_0_01_01"/>
    <x v="3"/>
    <s v="ALEIDA"/>
    <s v="DEVANDAS"/>
    <s v="AGUILAR"/>
    <s v="PROFESIONAL ESPECIALISTA"/>
    <n v="8506484.7736171875"/>
    <n v="961344"/>
    <n v="0"/>
    <n v="719813.6399999999"/>
    <n v="0"/>
    <n v="4678566.6254894538"/>
    <n v="0"/>
    <n v="1238355.2129575831"/>
    <n v="1342041.6528172679"/>
    <n v="1489672.1933159407"/>
    <n v="80522.821260321129"/>
    <n v="241568.46378096336"/>
    <n v="805228.21260321129"/>
    <n v="80522.821260321129"/>
    <n v="818111.86400486261"/>
    <n v="241568.46378096336"/>
    <n v="483136.92756192671"/>
    <n v="0"/>
    <m/>
    <m/>
    <m/>
    <n v="0"/>
    <n v="21686937.672450002"/>
  </r>
  <r>
    <x v="1"/>
    <s v="AS"/>
    <s v="DS"/>
    <x v="21"/>
    <x v="1"/>
    <s v="5_04_0_01_01"/>
    <x v="3"/>
    <s v="ALEXANDER"/>
    <s v="FALLAS"/>
    <s v="HIDALGO"/>
    <s v="PROFESIONAL ESPECIALISTA"/>
    <n v="8506484.7736171875"/>
    <n v="5127168"/>
    <n v="0"/>
    <n v="1585943.2448999998"/>
    <n v="0"/>
    <n v="4678566.6254894538"/>
    <n v="0"/>
    <n v="1657516.9482457531"/>
    <n v="1796299.4474611685"/>
    <n v="1993900.3622833462"/>
    <n v="107778.39796126196"/>
    <n v="323335.19388378586"/>
    <n v="1077783.9796126196"/>
    <n v="107778.39796126196"/>
    <n v="1095028.5232864216"/>
    <n v="323335.19388378586"/>
    <n v="646670.38776757172"/>
    <n v="0"/>
    <m/>
    <m/>
    <m/>
    <n v="0"/>
    <n v="29027589.476353612"/>
  </r>
  <r>
    <x v="1"/>
    <s v="AS"/>
    <s v="DS"/>
    <x v="22"/>
    <x v="1"/>
    <s v="5_04_0_01_01"/>
    <x v="3"/>
    <s v="GERARDO"/>
    <s v="MATA"/>
    <s v="SOLANO"/>
    <s v="PROFESIONAL ESPECIALISTA"/>
    <n v="8506484.7736171875"/>
    <n v="1121568"/>
    <n v="0"/>
    <n v="1196413.3250999998"/>
    <n v="0"/>
    <n v="4678566.6254894538"/>
    <n v="0"/>
    <n v="1291402.6259264131"/>
    <n v="1399530.6810326376"/>
    <n v="1553485.2698873074"/>
    <n v="83972.176750665269"/>
    <n v="251916.53025199581"/>
    <n v="839721.76750665274"/>
    <n v="83972.176750665269"/>
    <n v="853157.31578675914"/>
    <n v="251916.53025199581"/>
    <n v="503833.06050399161"/>
    <n v="0"/>
    <m/>
    <m/>
    <m/>
    <n v="0"/>
    <n v="22615940.858855721"/>
  </r>
  <r>
    <x v="1"/>
    <s v="AS"/>
    <s v="DS"/>
    <x v="23"/>
    <x v="1"/>
    <s v="5_04_0_01_01"/>
    <x v="3"/>
    <s v="SONIA"/>
    <s v="VILLALOBOS"/>
    <s v="CHACON"/>
    <s v="PROFESIONAL ESPECIALISTA"/>
    <n v="8506484.7736171875"/>
    <n v="6408960"/>
    <n v="0"/>
    <n v="2281532.3873999999"/>
    <n v="0"/>
    <n v="4678566.6254894538"/>
    <n v="0"/>
    <n v="1822232.7974160032"/>
    <n v="1974806.8160680253"/>
    <n v="2192044.3340128446"/>
    <n v="118488.88291961321"/>
    <n v="355466.64875883964"/>
    <n v="1184888.8291961323"/>
    <n v="118488.88291961321"/>
    <n v="1203847.0504632702"/>
    <n v="355466.64875883964"/>
    <n v="710933.29751767928"/>
    <n v="0"/>
    <m/>
    <m/>
    <m/>
    <n v="0"/>
    <n v="31912207.974537503"/>
  </r>
  <r>
    <x v="1"/>
    <s v="AI"/>
    <s v="DS"/>
    <x v="24"/>
    <x v="1"/>
    <s v="5_03_0_01_01"/>
    <x v="4"/>
    <s v="KLANSY"/>
    <s v="FLORES"/>
    <s v="SALGUERO"/>
    <s v="PROFESIONAL ESPECIALISTA"/>
    <n v="8506484.7736171875"/>
    <n v="320448"/>
    <n v="0"/>
    <n v="890354.10239999986"/>
    <n v="5529215.1028511729"/>
    <n v="0"/>
    <n v="0"/>
    <n v="1270033.6148397343"/>
    <n v="1376372.4606304765"/>
    <n v="1527779.5424179987"/>
    <n v="82582.677968540476"/>
    <n v="247748.03390562141"/>
    <n v="825826.77968540473"/>
    <n v="82582.677968540476"/>
    <n v="839040.0081603711"/>
    <n v="247748.03390562141"/>
    <n v="495496.06781124283"/>
    <n v="0"/>
    <m/>
    <m/>
    <m/>
    <n v="825826.77968540473"/>
    <n v="23067538.655847315"/>
  </r>
  <r>
    <x v="1"/>
    <s v="AI"/>
    <s v="DS"/>
    <x v="25"/>
    <x v="1"/>
    <s v="5_03_0_01_01"/>
    <x v="4"/>
    <s v="KATTIA"/>
    <s v="MUÑOZ "/>
    <s v="HERNANDEZ"/>
    <s v="AUDITOR INTERNO"/>
    <n v="13874464.8524625"/>
    <n v="9185400"/>
    <n v="0"/>
    <n v="1947649.5989999999"/>
    <n v="9018402.1541006248"/>
    <n v="0"/>
    <n v="0"/>
    <n v="2834358.8532434083"/>
    <n v="3071677.3348087249"/>
    <n v="3409575.4799396046"/>
    <n v="184301.37729403269"/>
    <n v="552904.13188209804"/>
    <n v="1843013.7729403269"/>
    <n v="184301.37729403269"/>
    <n v="1872501.9933073721"/>
    <n v="552904.13188209804"/>
    <n v="1105808.2637641961"/>
    <n v="0"/>
    <m/>
    <m/>
    <m/>
    <n v="1843013.7729403269"/>
    <n v="51480277.094859362"/>
  </r>
  <r>
    <x v="1"/>
    <s v="AI"/>
    <s v="DS"/>
    <x v="26"/>
    <x v="1"/>
    <s v="5_03_0_01_01"/>
    <x v="4"/>
    <s v="MAUREEN"/>
    <s v="ROJAS"/>
    <s v="CALDERON"/>
    <s v="PROFESIONAL ESPECIALISTA"/>
    <n v="8506484.7736171875"/>
    <n v="640896"/>
    <n v="0"/>
    <n v="709500.92534999992"/>
    <n v="5529215.1028511729"/>
    <n v="0"/>
    <n v="0"/>
    <n v="1281661.8635914694"/>
    <n v="1388974.3328645972"/>
    <n v="1541767.6765504093"/>
    <n v="83338.793327049149"/>
    <n v="250016.37998114745"/>
    <n v="833387.93327049154"/>
    <n v="83338.793327049149"/>
    <n v="846722.14020281925"/>
    <n v="250016.37998114745"/>
    <n v="500032.75996229489"/>
    <n v="0"/>
    <m/>
    <m/>
    <m/>
    <n v="833387.93327049154"/>
    <n v="23278741.78814733"/>
  </r>
  <r>
    <x v="1"/>
    <s v="AI"/>
    <s v="DS"/>
    <x v="27"/>
    <x v="1"/>
    <s v="5_03_0_01_01"/>
    <x v="4"/>
    <s v="MEREDITH"/>
    <s v="TORRES"/>
    <s v="CASTRO"/>
    <s v="SECRETARIA EJECUTIVA"/>
    <n v="4301842.1381203122"/>
    <n v="164616"/>
    <n v="0"/>
    <n v="0"/>
    <n v="0"/>
    <n v="0"/>
    <n v="0"/>
    <n v="372055.96290542203"/>
    <n v="403207.89558077743"/>
    <n v="447562.55434488039"/>
    <n v="24192.570505128671"/>
    <n v="72577.711515386007"/>
    <n v="241925.70505128673"/>
    <n v="24192.570505128671"/>
    <n v="245796.51633210728"/>
    <n v="72577.711515386007"/>
    <n v="145155.42303077201"/>
    <n v="0"/>
    <m/>
    <m/>
    <m/>
    <n v="241925.70505128673"/>
    <n v="6757628.4644578742"/>
  </r>
  <r>
    <x v="1"/>
    <s v="CS"/>
    <s v="AA"/>
    <x v="28"/>
    <x v="1"/>
    <s v="5_24_0_01_01"/>
    <x v="5"/>
    <s v="VERA"/>
    <s v="AGUILAR"/>
    <s v="CRUZ"/>
    <s v="PROFESIONAL ESPECIALISTA"/>
    <n v="8506484.7736171875"/>
    <n v="1121568"/>
    <n v="0"/>
    <n v="1168589.7593999999"/>
    <n v="0"/>
    <n v="4678566.6254894538"/>
    <n v="0"/>
    <n v="1289084.9229036034"/>
    <n v="1397018.9186861599"/>
    <n v="1550697.2025304476"/>
    <n v="83821.470407051238"/>
    <n v="251464.41122115368"/>
    <n v="838214.70407051232"/>
    <n v="83821.470407051238"/>
    <n v="851626.13933564047"/>
    <n v="251464.41122115368"/>
    <n v="502928.82244230737"/>
    <n v="0"/>
    <m/>
    <m/>
    <m/>
    <n v="838214.70407051232"/>
    <n v="23413566.335802235"/>
  </r>
  <r>
    <x v="1"/>
    <s v="CS"/>
    <s v="AA"/>
    <x v="29"/>
    <x v="1"/>
    <s v="5_24_0_01_01"/>
    <x v="5"/>
    <s v="EUGENIA"/>
    <s v="SANCHEZ"/>
    <s v="ABARCA"/>
    <s v="PROFESIONAL OPERATIVO 2"/>
    <n v="6385823.927071875"/>
    <n v="843102.54"/>
    <n v="0"/>
    <n v="667765.57679999992"/>
    <n v="0"/>
    <n v="1277164.7854143751"/>
    <n v="0"/>
    <n v="764182.27387954458"/>
    <n v="828166.61258411501"/>
    <n v="919268.61704283592"/>
    <n v="49690.195515828971"/>
    <n v="149070.58654748692"/>
    <n v="496901.95515828975"/>
    <n v="49690.195515828971"/>
    <n v="504852.38644082233"/>
    <n v="149070.58654748692"/>
    <n v="298141.17309497384"/>
    <n v="0"/>
    <m/>
    <m/>
    <m/>
    <n v="496901.95515828975"/>
    <n v="13879793.366771748"/>
  </r>
  <r>
    <x v="1"/>
    <s v="CS"/>
    <s v="AA"/>
    <x v="30"/>
    <x v="1"/>
    <s v="5_24_0_01_01"/>
    <x v="5"/>
    <s v="SILVIA MARIA"/>
    <s v="VIVES"/>
    <s v="LUQUE"/>
    <s v="PROFESIONAL EJECUTIVA"/>
    <n v="7505757.8189343754"/>
    <n v="2823360"/>
    <n v="0"/>
    <n v="1363354.7193"/>
    <n v="0"/>
    <n v="4128166.8004139066"/>
    <n v="0"/>
    <n v="1317859.2569094019"/>
    <n v="1428202.5034636082"/>
    <n v="1585311.1200890855"/>
    <n v="85692.49297778841"/>
    <n v="257077.47893336523"/>
    <n v="856924.92977788416"/>
    <n v="85692.49297778841"/>
    <n v="870635.72865433025"/>
    <n v="257077.47893336523"/>
    <n v="514154.95786673046"/>
    <n v="0"/>
    <m/>
    <m/>
    <m/>
    <n v="856924.92977788416"/>
    <n v="23936192.709009502"/>
  </r>
  <r>
    <x v="1"/>
    <s v="DA"/>
    <s v="DP"/>
    <x v="31"/>
    <x v="1"/>
    <s v="5_07_0_01_01"/>
    <x v="6"/>
    <s v="LIDIETH"/>
    <s v="AGUERO"/>
    <s v="CHAVARRIA"/>
    <s v="PROFESIONAL ESPECIALISTA"/>
    <n v="8506484.7736171875"/>
    <n v="4347678.24"/>
    <n v="0"/>
    <n v="1446825.4163999998"/>
    <n v="0"/>
    <n v="4678566.6254894538"/>
    <n v="0"/>
    <n v="1580996.9361237034"/>
    <n v="1713372.4791185313"/>
    <n v="1901851.059225807"/>
    <n v="102802.75995815173"/>
    <n v="308408.27987445518"/>
    <n v="1028027.5995815173"/>
    <n v="102802.75995815173"/>
    <n v="1044476.0411748216"/>
    <n v="308408.27987445518"/>
    <n v="616816.55974891037"/>
    <n v="0"/>
    <m/>
    <m/>
    <m/>
    <n v="1028027.5995815173"/>
    <n v="28715545.409726664"/>
  </r>
  <r>
    <x v="1"/>
    <s v="DA"/>
    <s v="DP"/>
    <x v="32"/>
    <x v="1"/>
    <s v="5_07_0_01_01"/>
    <x v="6"/>
    <s v="JONATHAN"/>
    <s v="AGUILAR"/>
    <s v="ARIAS"/>
    <s v="PROFESIONAL OPERATIVO 2"/>
    <n v="6385823.927071875"/>
    <n v="722659.32000000007"/>
    <n v="0"/>
    <n v="528647.74829999986"/>
    <n v="0"/>
    <n v="1277164.7854143751"/>
    <n v="0"/>
    <n v="742560.83853949455"/>
    <n v="804734.83265827212"/>
    <n v="893259.23728763126"/>
    <n v="48284.283096628722"/>
    <n v="144852.84928988616"/>
    <n v="482842.83096628723"/>
    <n v="48284.283096628722"/>
    <n v="490568.31626174779"/>
    <n v="144852.84928988616"/>
    <n v="289705.69857977232"/>
    <n v="0"/>
    <m/>
    <m/>
    <m/>
    <n v="0"/>
    <n v="13004241.799852483"/>
  </r>
  <r>
    <x v="1"/>
    <s v="DA"/>
    <s v="DP"/>
    <x v="33"/>
    <x v="1"/>
    <s v="5_07_0_01_01"/>
    <x v="6"/>
    <s v="ZAIDA"/>
    <s v="BARBOZA"/>
    <s v="HERNANDEZ"/>
    <s v="DIRECTORA GENERAL"/>
    <n v="6719943.4005765989"/>
    <n v="2181008.46"/>
    <n v="0"/>
    <n v="44352.601699999999"/>
    <n v="16397082.85787477"/>
    <n v="0"/>
    <n v="0"/>
    <n v="3570858.7776356102"/>
    <n v="2096718.2417811402"/>
    <n v="4007796.7768952902"/>
    <n v="216637.336588935"/>
    <n v="649913.01976680395"/>
    <n v="2166376.38588935"/>
    <n v="216637.336588935"/>
    <n v="2201039.0085435798"/>
    <n v="649913.01976680395"/>
    <n v="1299826.02953361"/>
    <n v="20000000"/>
    <n v="15000000"/>
    <n v="3000000"/>
    <n v="61000000"/>
    <n v="61383745.775889352"/>
    <n v="202801849.0290308"/>
  </r>
  <r>
    <x v="1"/>
    <s v="DA"/>
    <s v="DP"/>
    <x v="34"/>
    <x v="1"/>
    <s v="5_07_0_01_01"/>
    <x v="6"/>
    <s v="MAYELA"/>
    <s v="BONILLA"/>
    <s v="AGUERO"/>
    <s v="SECRETARIA EJECUTIVA"/>
    <n v="4301842.1381203122"/>
    <n v="1985268.96"/>
    <n v="0"/>
    <n v="0"/>
    <n v="0"/>
    <n v="0"/>
    <n v="0"/>
    <n v="523716.35447342199"/>
    <n v="567566.68410699361"/>
    <n v="630001.53936492046"/>
    <n v="34054.137262968674"/>
    <n v="102162.41178890601"/>
    <n v="340541.37262968672"/>
    <n v="34054.137262968674"/>
    <n v="345990.03459176171"/>
    <n v="102162.41178890601"/>
    <n v="204324.82357781203"/>
    <n v="0"/>
    <m/>
    <m/>
    <m/>
    <n v="340541.37262968672"/>
    <n v="9512226.3775983453"/>
  </r>
  <r>
    <x v="1"/>
    <s v="DA"/>
    <s v="DP"/>
    <x v="35"/>
    <x v="1"/>
    <s v="5_07_0_01_01"/>
    <x v="6"/>
    <s v="GEORGINA"/>
    <s v="GARCIA"/>
    <s v="BARQUERO"/>
    <s v="PROFESIONAL ESPECIALISTA"/>
    <n v="8506484.7736171875"/>
    <n v="5474854.0800000001"/>
    <n v="0"/>
    <n v="2476297.3473"/>
    <n v="0"/>
    <n v="4678566.6254894538"/>
    <n v="0"/>
    <n v="1760645.6954396733"/>
    <n v="1908063.0778710188"/>
    <n v="2117958.4882707843"/>
    <n v="114484.24260923159"/>
    <n v="343452.72782769473"/>
    <n v="1144842.4260923159"/>
    <n v="114484.24260923159"/>
    <n v="1163159.9049097928"/>
    <n v="343452.72782769473"/>
    <n v="686905.45565538947"/>
    <n v="0"/>
    <m/>
    <m/>
    <m/>
    <n v="1144842.4260923159"/>
    <n v="31978494.241611786"/>
  </r>
  <r>
    <x v="1"/>
    <s v="DA"/>
    <s v="DP"/>
    <x v="36"/>
    <x v="1"/>
    <s v="5_07_0_01_01"/>
    <x v="6"/>
    <s v="AMANDA LUCIA"/>
    <s v="OCAMPO"/>
    <s v="MORA"/>
    <s v="PROFESIONAL EJECUTIVA"/>
    <n v="7505757.8189343754"/>
    <n v="1418738.4"/>
    <n v="0"/>
    <n v="820795.18814999983"/>
    <n v="0"/>
    <n v="4128166.8004139066"/>
    <n v="0"/>
    <n v="1155659.0686846068"/>
    <n v="1252421.4299761485"/>
    <n v="1390193.3480469172"/>
    <n v="75145.58638091445"/>
    <n v="225436.75914274334"/>
    <n v="751455.86380914459"/>
    <n v="75145.58638091445"/>
    <n v="763479.15763009083"/>
    <n v="225436.75914274334"/>
    <n v="450873.51828548667"/>
    <n v="0"/>
    <m/>
    <m/>
    <m/>
    <n v="751455.86380914459"/>
    <n v="20990161.148787133"/>
  </r>
  <r>
    <x v="1"/>
    <s v="DE"/>
    <s v="DP"/>
    <x v="37"/>
    <x v="1"/>
    <s v="5_11_0_01_01"/>
    <x v="7"/>
    <s v="ROXANA"/>
    <s v="CARMONA"/>
    <s v="QUESADA"/>
    <s v="SECRETARIA EJECUTIVA"/>
    <n v="4301842.1381203122"/>
    <n v="248158.62"/>
    <n v="0"/>
    <n v="0"/>
    <n v="0"/>
    <n v="0"/>
    <n v="0"/>
    <n v="379015.06315142201"/>
    <n v="410749.6754340374"/>
    <n v="455933.96346763545"/>
    <n v="24645.079106358673"/>
    <n v="73935.237319076012"/>
    <n v="246450.79106358672"/>
    <n v="24645.079106358673"/>
    <n v="250394.00372060409"/>
    <n v="73935.237319076012"/>
    <n v="147870.47463815202"/>
    <n v="0"/>
    <m/>
    <m/>
    <m/>
    <n v="246450.79106358672"/>
    <n v="6884026.1535102073"/>
  </r>
  <r>
    <x v="1"/>
    <s v="DE"/>
    <s v="DP"/>
    <x v="38"/>
    <x v="1"/>
    <s v="5_11_0_01_01"/>
    <x v="7"/>
    <s v="ANA LORENA"/>
    <s v="FLORES"/>
    <s v="SALAZAR"/>
    <s v="DIRECTORA GENERAL"/>
    <n v="14457050.550576564"/>
    <n v="6322599.7200000007"/>
    <n v="0"/>
    <n v="3042774.1799999997"/>
    <n v="0"/>
    <n v="7951377.8028171109"/>
    <n v="0"/>
    <n v="2646757.7277076934"/>
    <n v="2868368.52490512"/>
    <n v="3183901.7982518766"/>
    <n v="172102.79990550686"/>
    <n v="516308.39971652057"/>
    <n v="1721027.9990550687"/>
    <n v="172102.79990550686"/>
    <n v="1748564.4470399497"/>
    <n v="516308.39971652057"/>
    <n v="1032616.7994330411"/>
    <n v="0"/>
    <m/>
    <m/>
    <m/>
    <n v="0"/>
    <n v="46351861.949030474"/>
  </r>
  <r>
    <x v="1"/>
    <s v="DE"/>
    <s v="DP"/>
    <x v="39"/>
    <x v="1"/>
    <s v="5_11_0_01_01"/>
    <x v="7"/>
    <s v="SHIRLEY LORENA"/>
    <s v="GAYLE"/>
    <s v="MONGE"/>
    <s v="PROFESIONAL ESPECIALISTA"/>
    <n v="8506484.7736171875"/>
    <n v="1932301.44"/>
    <n v="0"/>
    <n v="1535093.28"/>
    <n v="0"/>
    <n v="4678566.6254894538"/>
    <n v="0"/>
    <n v="1387148.7617215831"/>
    <n v="1503293.5602040582"/>
    <n v="1668662.5264766107"/>
    <n v="90197.974404141118"/>
    <n v="270593.92321242334"/>
    <n v="901979.74404141121"/>
    <n v="90197.974404141118"/>
    <n v="916411.41994607379"/>
    <n v="270593.92321242334"/>
    <n v="541187.84642484668"/>
    <n v="0"/>
    <m/>
    <m/>
    <m/>
    <n v="901979.74404141121"/>
    <n v="25194693.517195769"/>
  </r>
  <r>
    <x v="1"/>
    <s v="FC"/>
    <s v="AA"/>
    <x v="40"/>
    <x v="1"/>
    <s v="5_10_0_01_01"/>
    <x v="8"/>
    <s v="ANA BERTA"/>
    <s v="BENAVIDES"/>
    <s v="OROZCO"/>
    <s v="PROFESIONAL ESPECIALISTA"/>
    <n v="8506484.7736171875"/>
    <n v="4991778.7200000007"/>
    <n v="0"/>
    <n v="1419001.8506999998"/>
    <n v="0"/>
    <n v="4678566.6254894538"/>
    <n v="0"/>
    <n v="1632332.8030848932"/>
    <n v="1769006.6550193701"/>
    <n v="1963605.241492467"/>
    <n v="106140.82386445768"/>
    <n v="318422.47159337305"/>
    <n v="1061408.2386445769"/>
    <n v="106140.82386445768"/>
    <n v="1078390.7704628899"/>
    <n v="318422.47159337305"/>
    <n v="636844.9431867461"/>
    <n v="0"/>
    <m/>
    <m/>
    <m/>
    <n v="1061408.2386445769"/>
    <n v="29647955.451257821"/>
  </r>
  <r>
    <x v="1"/>
    <s v="FC"/>
    <s v="AA"/>
    <x v="41"/>
    <x v="1"/>
    <s v="5_10_0_01_01"/>
    <x v="8"/>
    <s v="DEBORA"/>
    <s v="CHANQUIN"/>
    <s v="ZUÑIGA"/>
    <s v="SECRETARIA"/>
    <n v="4148401.4138531256"/>
    <n v="496317.24"/>
    <n v="0"/>
    <n v="0"/>
    <n v="0"/>
    <n v="0"/>
    <n v="0"/>
    <n v="386905.06386596541"/>
    <n v="419300.29926868499"/>
    <n v="465425.19388901594"/>
    <n v="25158.118588595455"/>
    <n v="75474.355765786357"/>
    <n v="251581.18588595456"/>
    <n v="25158.118588595455"/>
    <n v="255606.48486012983"/>
    <n v="75474.355765786357"/>
    <n v="150948.71153157271"/>
    <n v="0"/>
    <m/>
    <m/>
    <m/>
    <n v="251581.18588595456"/>
    <n v="7027331.7277491679"/>
  </r>
  <r>
    <x v="1"/>
    <s v="FC"/>
    <s v="AA"/>
    <x v="42"/>
    <x v="1"/>
    <s v="5_10_0_01_01"/>
    <x v="8"/>
    <s v="GISELLE"/>
    <s v="CHAVES"/>
    <s v="BARBOZA"/>
    <s v="JEFE DE UNIDAD"/>
    <n v="10809929.590504689"/>
    <n v="3691879.56"/>
    <n v="0"/>
    <n v="1780708.2047999997"/>
    <n v="0"/>
    <n v="5945461.2747775801"/>
    <n v="0"/>
    <n v="1851590.6198858533"/>
    <n v="2006622.7443075937"/>
    <n v="2227360.1556220516"/>
    <n v="120397.84624984063"/>
    <n v="361193.53874952189"/>
    <n v="1203978.4624984064"/>
    <n v="120397.84624984063"/>
    <n v="1223242.1178983808"/>
    <n v="361193.53874952189"/>
    <n v="722387.07749904378"/>
    <n v="0"/>
    <n v="0"/>
    <n v="0"/>
    <n v="0"/>
    <n v="1203978.4624984064"/>
    <n v="33630321.040290736"/>
  </r>
  <r>
    <x v="1"/>
    <s v="FC"/>
    <s v="AA"/>
    <x v="43"/>
    <x v="1"/>
    <s v="5_10_0_01_01"/>
    <x v="8"/>
    <s v="MARISELA"/>
    <s v="CHAVES"/>
    <s v="VINDAS"/>
    <s v="PROFESIONAL EJECUTIVA"/>
    <n v="7505757.8189343754"/>
    <n v="2979350.6399999997"/>
    <n v="0"/>
    <n v="890354.10239999986"/>
    <n v="0"/>
    <n v="4128166.8004139066"/>
    <n v="0"/>
    <n v="1291452.3258336317"/>
    <n v="1399584.5422712632"/>
    <n v="1553545.0561013268"/>
    <n v="83975.408437909558"/>
    <n v="251926.22531372868"/>
    <n v="839754.08437909558"/>
    <n v="83975.408437909558"/>
    <n v="853190.14972916106"/>
    <n v="251926.22531372868"/>
    <n v="503852.45062745735"/>
    <n v="0"/>
    <m/>
    <m/>
    <m/>
    <n v="839754.08437909558"/>
    <n v="23456565.322572596"/>
  </r>
  <r>
    <x v="1"/>
    <s v="FC"/>
    <s v="AA"/>
    <x v="44"/>
    <x v="1"/>
    <s v="5_10_0_01_01"/>
    <x v="8"/>
    <s v="CARLOS LUIS"/>
    <s v="CHAVES"/>
    <s v="ANCHIA"/>
    <s v="PROFESIONAL OPERATIVO 2"/>
    <n v="6385823.927071875"/>
    <n v="1445318.6400000001"/>
    <n v="0"/>
    <n v="528647.74829999986"/>
    <n v="0"/>
    <n v="0"/>
    <n v="0"/>
    <n v="696370.5332704772"/>
    <n v="754677.05199991306"/>
    <n v="837694.87849941768"/>
    <n v="45280.804243211765"/>
    <n v="135842.41272963528"/>
    <n v="452808.04243211768"/>
    <n v="45280.804243211765"/>
    <n v="460052.97111103154"/>
    <n v="135842.41272963528"/>
    <n v="271684.82545927056"/>
    <n v="0"/>
    <m/>
    <m/>
    <m/>
    <n v="452808.04243211768"/>
    <n v="12648133.094521919"/>
  </r>
  <r>
    <x v="1"/>
    <s v="FC"/>
    <s v="AA"/>
    <x v="45"/>
    <x v="1"/>
    <s v="5_10_0_01_01"/>
    <x v="8"/>
    <s v="SUYING"/>
    <s v="LAU"/>
    <s v="SIU"/>
    <s v="PROFESIONAL ESPECIALISTA"/>
    <n v="8506484.7736171875"/>
    <n v="3381527.52"/>
    <n v="0"/>
    <n v="1112942.628"/>
    <n v="0"/>
    <n v="4678566.6254894538"/>
    <n v="0"/>
    <n v="1472704.1448739832"/>
    <n v="1596012.4235898214"/>
    <n v="1771580.876508208"/>
    <n v="95761.128459903135"/>
    <n v="287283.38537970936"/>
    <n v="957611.28459903132"/>
    <n v="95761.128459903135"/>
    <n v="972933.06515261577"/>
    <n v="287283.38537970936"/>
    <n v="574566.77075941872"/>
    <n v="0"/>
    <m/>
    <m/>
    <m/>
    <n v="957611.28459903132"/>
    <n v="26748630.42486798"/>
  </r>
  <r>
    <x v="1"/>
    <s v="FC"/>
    <s v="AA"/>
    <x v="46"/>
    <x v="1"/>
    <s v="5_10_0_01_01"/>
    <x v="8"/>
    <s v="LUIS EDUARDO"/>
    <s v="MONGE"/>
    <s v="VALVERDE"/>
    <s v="PROFESIONAL OPERATIVO 2"/>
    <n v="6385823.927071875"/>
    <n v="843102.54"/>
    <n v="0"/>
    <n v="667765.57679999992"/>
    <n v="0"/>
    <n v="1277164.7854143751"/>
    <n v="0"/>
    <n v="764182.27387954458"/>
    <n v="828166.61258411501"/>
    <n v="919268.61704283592"/>
    <n v="49690.195515828971"/>
    <n v="149070.58654748692"/>
    <n v="496901.95515828975"/>
    <n v="49690.195515828971"/>
    <n v="504852.38644082233"/>
    <n v="149070.58654748692"/>
    <n v="298141.17309497384"/>
    <n v="0"/>
    <m/>
    <m/>
    <m/>
    <n v="496901.95515828975"/>
    <n v="13879793.366771748"/>
  </r>
  <r>
    <x v="1"/>
    <s v="FC"/>
    <s v="AA"/>
    <x v="47"/>
    <x v="1"/>
    <s v="5_10_0_01_01"/>
    <x v="8"/>
    <s v="CONSUELO"/>
    <s v="MURILLO"/>
    <s v="UGALDE"/>
    <s v="COORDINADOR DE AREA"/>
    <n v="11800875.463162504"/>
    <n v="7842195.9000000004"/>
    <n v="0"/>
    <n v="2031120.2960999999"/>
    <n v="0"/>
    <n v="6490481.5047393776"/>
    <n v="0"/>
    <n v="2346117.2745613563"/>
    <n v="2542555.6996167898"/>
    <n v="2822248.1155670993"/>
    <n v="152553.95219281618"/>
    <n v="457661.8565784485"/>
    <n v="1525539.5219281618"/>
    <n v="152553.95219281618"/>
    <n v="1549948.1542790122"/>
    <n v="457661.8565784485"/>
    <n v="915323.71315689699"/>
    <n v="0"/>
    <m/>
    <m/>
    <m/>
    <n v="1525539.5219281618"/>
    <n v="42612376.782581873"/>
  </r>
  <r>
    <x v="1"/>
    <s v="FC"/>
    <s v="AA"/>
    <x v="48"/>
    <x v="1"/>
    <s v="5_10_0_01_01"/>
    <x v="8"/>
    <s v="KAROL"/>
    <s v="ROJAS"/>
    <s v="SOLANO"/>
    <s v="PROFESIONAL EJECUTIVA"/>
    <n v="7505757.8189343754"/>
    <n v="1560612.24"/>
    <n v="0"/>
    <n v="639942.0111"/>
    <n v="0"/>
    <n v="4128166.8004139066"/>
    <n v="0"/>
    <n v="1152412.0899083419"/>
    <n v="1248902.5843993984"/>
    <n v="1386287.4138329877"/>
    <n v="74934.454801783111"/>
    <n v="224803.36440534933"/>
    <n v="749344.54801783117"/>
    <n v="74934.454801783111"/>
    <n v="761334.0607861164"/>
    <n v="224803.36440534933"/>
    <n v="449606.72881069867"/>
    <n v="0"/>
    <m/>
    <m/>
    <m/>
    <n v="749344.54801783117"/>
    <n v="20931186.482635748"/>
  </r>
  <r>
    <x v="1"/>
    <s v="FC"/>
    <s v="AA"/>
    <x v="49"/>
    <x v="1"/>
    <s v="5_10_0_01_01"/>
    <x v="8"/>
    <s v="MAUREN"/>
    <s v="SANCHEZ"/>
    <s v="RIVERA"/>
    <s v="PROFESIONAL OPERATIVO 2"/>
    <n v="6385823.927071875"/>
    <n v="240886.44"/>
    <n v="0"/>
    <n v="820795.18814999983"/>
    <n v="0"/>
    <n v="3512203.1598895318"/>
    <n v="0"/>
    <n v="912943.73596878012"/>
    <n v="989383.74670586502"/>
    <n v="1098220.3517249173"/>
    <n v="59363.262255400936"/>
    <n v="178089.7867662028"/>
    <n v="593632.62255400931"/>
    <n v="59363.262255400936"/>
    <n v="603130.74451487348"/>
    <n v="178089.7867662028"/>
    <n v="356179.5735324056"/>
    <n v="0"/>
    <m/>
    <m/>
    <m/>
    <n v="593632.62255400931"/>
    <n v="16581738.210709475"/>
  </r>
  <r>
    <x v="1"/>
    <s v="FC"/>
    <s v="AA"/>
    <x v="50"/>
    <x v="1"/>
    <s v="5_10_0_01_01"/>
    <x v="8"/>
    <s v="MAURICIO"/>
    <s v="SOLANO"/>
    <s v="MARTINEZ"/>
    <s v="PROFESIONAL ESPECIALISTA"/>
    <n v="8506484.7736171875"/>
    <n v="2898452.16"/>
    <n v="0"/>
    <n v="1641590.3762999997"/>
    <n v="0"/>
    <n v="4678566.6254894538"/>
    <n v="0"/>
    <n v="1476500.3248193732"/>
    <n v="1600126.4544874143"/>
    <n v="1776147.4690709063"/>
    <n v="96007.971301130077"/>
    <n v="288023.91390339023"/>
    <n v="960079.71301130077"/>
    <n v="96007.971301130077"/>
    <n v="975440.98841948155"/>
    <n v="288023.91390339023"/>
    <n v="576047.82780678046"/>
    <n v="0"/>
    <m/>
    <m/>
    <m/>
    <n v="960079.71301130077"/>
    <n v="26817580.196442243"/>
  </r>
  <r>
    <x v="1"/>
    <s v="FC"/>
    <s v="AA"/>
    <x v="51"/>
    <x v="1"/>
    <s v="5_10_0_01_01"/>
    <x v="8"/>
    <s v="VACANTE"/>
    <m/>
    <m/>
    <s v="PROFESIONAL ESPECIALISTA"/>
    <n v="8506484.7736171875"/>
    <n v="1932301.44"/>
    <n v="0"/>
    <n v="1168589.7593999999"/>
    <n v="0"/>
    <n v="4678566.6254894538"/>
    <n v="0"/>
    <n v="1356619.0184556032"/>
    <n v="1470207.5872263145"/>
    <n v="1631936.9495690074"/>
    <n v="88212.808084811215"/>
    <n v="264638.42425443366"/>
    <n v="882128.08084811224"/>
    <n v="88212.808084811215"/>
    <n v="896242.13014168188"/>
    <n v="264638.42425443366"/>
    <n v="529276.84850886732"/>
    <n v="0"/>
    <m/>
    <m/>
    <m/>
    <n v="882128.08084811224"/>
    <n v="24640183.75878283"/>
  </r>
  <r>
    <x v="1"/>
    <s v="JD"/>
    <s v="DS"/>
    <x v="52"/>
    <x v="1"/>
    <s v="5_01_0_01_01"/>
    <x v="9"/>
    <s v="SANDRA"/>
    <s v="JIMENEZ"/>
    <s v="VARGAS"/>
    <s v="SECRETARIA EJECUTIVA"/>
    <n v="4301842.1381203122"/>
    <n v="2551548"/>
    <n v="0"/>
    <n v="0"/>
    <n v="0"/>
    <n v="0"/>
    <n v="0"/>
    <n v="570887.39850542205"/>
    <n v="618687.31995963224"/>
    <n v="686745.67213788047"/>
    <n v="37121.387683128676"/>
    <n v="111364.16304938601"/>
    <n v="371213.87683128676"/>
    <n v="37121.387683128676"/>
    <n v="377153.2988605873"/>
    <n v="111364.16304938601"/>
    <n v="222728.32609877203"/>
    <n v="0"/>
    <m/>
    <m/>
    <m/>
    <n v="371213.87683128676"/>
    <n v="10368991.008810213"/>
  </r>
  <r>
    <x v="1"/>
    <s v="PG"/>
    <s v="DS"/>
    <x v="53"/>
    <x v="1"/>
    <s v="5_05_0_01_01"/>
    <x v="10"/>
    <s v="ERICKA"/>
    <s v="LOPEZ"/>
    <s v="GARRO"/>
    <s v="PROFESIONAL OPERATIVO 2"/>
    <n v="6385823.927071875"/>
    <n v="1083988.98"/>
    <n v="0"/>
    <n v="1669413.9419999998"/>
    <n v="0"/>
    <n v="3512203.1598895318"/>
    <n v="0"/>
    <n v="1053864.1197464853"/>
    <n v="1142103.2756276147"/>
    <n v="1267739.70690548"/>
    <n v="68526.470643539462"/>
    <n v="205579.4119306184"/>
    <n v="685264.70643539471"/>
    <n v="68526.470643539462"/>
    <n v="696228.94173836091"/>
    <n v="205579.4119306184"/>
    <n v="411158.8238612368"/>
    <n v="0"/>
    <m/>
    <m/>
    <m/>
    <n v="685264.70643539471"/>
    <n v="19141266.054859687"/>
  </r>
  <r>
    <x v="1"/>
    <s v="PG"/>
    <s v="DS"/>
    <x v="54"/>
    <x v="1"/>
    <s v="5_05_0_01_01"/>
    <x v="11"/>
    <s v="ANTONIETA"/>
    <s v="FERNANDEZ"/>
    <s v="MUÑOZ"/>
    <s v="PROFESIONAL ESPECIALISTA"/>
    <n v="8506484.7736171875"/>
    <n v="3059477.2800000003"/>
    <n v="0"/>
    <n v="2170238.1245999997"/>
    <n v="0"/>
    <n v="4678566.6254894538"/>
    <n v="0"/>
    <n v="1533950.0747487633"/>
    <n v="1662386.423632324"/>
    <n v="1845256.3112571249"/>
    <n v="99743.584392277029"/>
    <n v="299230.75317683106"/>
    <n v="997435.84392277023"/>
    <n v="99743.584392277029"/>
    <n v="1013394.8174255345"/>
    <n v="299230.75317683106"/>
    <n v="598461.50635366212"/>
    <n v="0"/>
    <m/>
    <m/>
    <m/>
    <n v="997435.84392277023"/>
    <n v="27861036.300107803"/>
  </r>
  <r>
    <x v="1"/>
    <s v="PG"/>
    <s v="DS"/>
    <x v="55"/>
    <x v="1"/>
    <s v="5_05_0_01_01"/>
    <x v="11"/>
    <s v="MIGUEL"/>
    <s v="ROJAS"/>
    <s v="CAMPBELL"/>
    <s v="PROFESIONAL ESPECIALISTA"/>
    <n v="8506484.7736171875"/>
    <n v="2898452.16"/>
    <n v="0"/>
    <n v="1452856.1400000001"/>
    <n v="0"/>
    <n v="4678566.6254894538"/>
    <n v="0"/>
    <n v="1460778.7629355832"/>
    <n v="1583088.5394573645"/>
    <n v="1757235.3077389058"/>
    <n v="94985.692310211118"/>
    <n v="284957.07693063334"/>
    <n v="949856.92310211121"/>
    <n v="94985.692310211118"/>
    <n v="965054.63387174497"/>
    <n v="284957.07693063334"/>
    <n v="569914.15386126668"/>
    <n v="0"/>
    <m/>
    <m/>
    <m/>
    <n v="949856.92310211121"/>
    <n v="26532030.481657416"/>
  </r>
  <r>
    <x v="1"/>
    <s v="PI"/>
    <s v="PL"/>
    <x v="56"/>
    <x v="1"/>
    <s v="5_05_0_01_01"/>
    <x v="12"/>
    <s v="ROSAURA"/>
    <s v="BONILLA"/>
    <s v="LARA"/>
    <s v="PROFESIONAL ESPECIALISTA"/>
    <n v="8506484.7736171875"/>
    <n v="2737427.04"/>
    <n v="0"/>
    <n v="1112942.628"/>
    <n v="0"/>
    <n v="4678566.6254894538"/>
    <n v="0"/>
    <n v="1419050.5748899833"/>
    <n v="1537866.4853425047"/>
    <n v="1707038.6268846879"/>
    <n v="92272.358209983126"/>
    <n v="276817.07462994941"/>
    <n v="922723.58209983131"/>
    <n v="92272.358209983126"/>
    <n v="937487.15941342851"/>
    <n v="276817.07462994941"/>
    <n v="553634.14925989881"/>
    <n v="0"/>
    <m/>
    <m/>
    <m/>
    <n v="922723.58209983131"/>
    <n v="25774124.092776675"/>
  </r>
  <r>
    <x v="1"/>
    <s v="PI"/>
    <s v="PL"/>
    <x v="57"/>
    <x v="1"/>
    <s v="5_05_0_01_01"/>
    <x v="12"/>
    <s v="IRYA"/>
    <s v="CRUZ"/>
    <s v="MENA"/>
    <s v="TECNICO"/>
    <n v="4258438.5866343752"/>
    <n v="1654390.8"/>
    <n v="0"/>
    <n v="0"/>
    <n v="0"/>
    <n v="0"/>
    <n v="0"/>
    <n v="492538.68790664343"/>
    <n v="533778.5377557266"/>
    <n v="592496.54689504416"/>
    <n v="32026.840372705094"/>
    <n v="96080.52111811527"/>
    <n v="320268.40372705093"/>
    <n v="32026.840372705094"/>
    <n v="325392.6981866837"/>
    <n v="96080.52111811527"/>
    <n v="192161.04223623054"/>
    <n v="0"/>
    <m/>
    <m/>
    <m/>
    <n v="320268.40372705093"/>
    <n v="8945948.4300504457"/>
  </r>
  <r>
    <x v="1"/>
    <s v="PG"/>
    <s v="DS"/>
    <x v="58"/>
    <x v="1"/>
    <s v="5_05_0_01_01"/>
    <x v="12"/>
    <s v="ROGER"/>
    <s v="ESQUIVEL"/>
    <s v="SALAS"/>
    <s v="PROFESIONAL ESPECIALISTA"/>
    <n v="8506484.7736171875"/>
    <n v="3703577.76"/>
    <n v="0"/>
    <n v="1502472.5477999998"/>
    <n v="0"/>
    <n v="4678566.6254894538"/>
    <n v="0"/>
    <n v="1531978.7721853233"/>
    <n v="1660250.0655641705"/>
    <n v="1842884.9443160067"/>
    <n v="99615.402395459823"/>
    <n v="298846.20718637947"/>
    <n v="996154.02395459823"/>
    <n v="99615.402395459823"/>
    <n v="1012092.4883378717"/>
    <n v="298846.20718637947"/>
    <n v="597692.41437275894"/>
    <n v="0"/>
    <m/>
    <m/>
    <m/>
    <n v="996154.02395459823"/>
    <n v="27825231.658755645"/>
  </r>
  <r>
    <x v="1"/>
    <s v="PG"/>
    <s v="DS"/>
    <x v="59"/>
    <x v="1"/>
    <s v="5_05_0_01_01"/>
    <x v="12"/>
    <s v="PILAR"/>
    <s v="GONZALEZ"/>
    <s v="VASQUEZ"/>
    <s v="PROFESIONAL ESPECIALISTA"/>
    <n v="8506484.7736171875"/>
    <n v="2898452.16"/>
    <n v="0"/>
    <n v="1474648.9820999999"/>
    <n v="0"/>
    <n v="4678566.6254894538"/>
    <n v="0"/>
    <n v="1462594.1066825134"/>
    <n v="1585055.8804085469"/>
    <n v="1759419.0649297468"/>
    <n v="95103.733239445777"/>
    <n v="285311.19971833733"/>
    <n v="951037.33239445789"/>
    <n v="95103.733239445777"/>
    <n v="966253.92971276911"/>
    <n v="285311.19971833733"/>
    <n v="570622.39943667466"/>
    <n v="0"/>
    <m/>
    <m/>
    <m/>
    <n v="951037.33239445789"/>
    <n v="26565002.453081377"/>
  </r>
  <r>
    <x v="1"/>
    <s v="PI"/>
    <s v="PL"/>
    <x v="60"/>
    <x v="1"/>
    <s v="5_05_0_01_01"/>
    <x v="12"/>
    <s v="SILVIA MAYELA"/>
    <s v="JIMENEZ"/>
    <s v="NAVARRO"/>
    <s v="PROFESIONAL EJECUTIVA"/>
    <n v="7505757.8189343754"/>
    <n v="567495.36"/>
    <n v="0"/>
    <n v="1001648.3651999999"/>
    <n v="0"/>
    <n v="4128166.8004139066"/>
    <n v="0"/>
    <n v="1099815.5931008719"/>
    <n v="1191902.2271761168"/>
    <n v="1323016.7642325466"/>
    <n v="71514.419688245762"/>
    <n v="214543.2590647373"/>
    <n v="715144.19688245771"/>
    <n v="71514.419688245762"/>
    <n v="726586.50403257692"/>
    <n v="214543.2590647373"/>
    <n v="429086.5181294746"/>
    <n v="0"/>
    <m/>
    <m/>
    <m/>
    <n v="715144.19688245771"/>
    <n v="19975879.702490754"/>
  </r>
  <r>
    <x v="1"/>
    <s v="PI"/>
    <s v="PL"/>
    <x v="61"/>
    <x v="1"/>
    <s v="5_05_0_01_01"/>
    <x v="12"/>
    <s v="ANA VICTORIA"/>
    <s v="NARANJO"/>
    <s v="PORRAS"/>
    <s v="JEFE DE UNIDAD"/>
    <n v="10809929.590504689"/>
    <n v="5948028.1799999997"/>
    <n v="0"/>
    <n v="2726709.4386"/>
    <n v="0"/>
    <n v="5945461.2747775801"/>
    <n v="0"/>
    <n v="2118329.7027073926"/>
    <n v="2295695.6660630759"/>
    <n v="2548232.3822595435"/>
    <n v="137742.29093294829"/>
    <n v="413226.87279884488"/>
    <n v="1377422.9093294831"/>
    <n v="137742.29093294829"/>
    <n v="1399461.6758787546"/>
    <n v="413226.87279884488"/>
    <n v="826453.74559768976"/>
    <n v="0"/>
    <m/>
    <m/>
    <m/>
    <n v="1377422.9093294831"/>
    <n v="38475085.802511275"/>
  </r>
  <r>
    <x v="1"/>
    <s v="PC"/>
    <s v="DS"/>
    <x v="62"/>
    <x v="1"/>
    <s v="5_02_0_01_01"/>
    <x v="13"/>
    <s v="IVANNIA"/>
    <s v="ARIAS"/>
    <s v="ZUÑIGA"/>
    <s v="JEFE DE UNIDAD"/>
    <n v="10809929.590504689"/>
    <n v="2871461.88"/>
    <n v="0"/>
    <n v="1057295.4965999997"/>
    <n v="0"/>
    <n v="5945461.2747775801"/>
    <n v="0"/>
    <n v="1722989.5485487932"/>
    <n v="1867254.0134899917"/>
    <n v="2072660.2456148732"/>
    <n v="112035.68895215532"/>
    <n v="336107.06685646594"/>
    <n v="1120356.8895215532"/>
    <n v="112035.68895215532"/>
    <n v="1138282.5997538979"/>
    <n v="336107.06685646594"/>
    <n v="672214.13371293189"/>
    <n v="0"/>
    <m/>
    <m/>
    <m/>
    <n v="1120356.8895215532"/>
    <n v="31294548.073663112"/>
  </r>
  <r>
    <x v="1"/>
    <s v="PE"/>
    <s v="DS"/>
    <x v="63"/>
    <x v="1"/>
    <s v="5_02_0_01_01"/>
    <x v="13"/>
    <s v="ESTEBAN"/>
    <s v="CERDAS"/>
    <s v="AGUILAR"/>
    <s v="ASESOR 2"/>
    <n v="7465410.85558125"/>
    <n v="282204"/>
    <n v="0"/>
    <n v="556471.31400000001"/>
    <n v="0"/>
    <n v="4105975.9705696879"/>
    <n v="0"/>
    <n v="1033758.1762745731"/>
    <n v="1120313.8784286871"/>
    <n v="1243553.3792693599"/>
    <n v="67219.101582127565"/>
    <n v="201657.30474638267"/>
    <n v="672191.01582127565"/>
    <n v="67219.101582127565"/>
    <n v="682946.07207441598"/>
    <n v="201657.30474638267"/>
    <n v="403314.60949276533"/>
    <n v="0"/>
    <m/>
    <m/>
    <m/>
    <n v="672191.01582127565"/>
    <n v="18776083.099990308"/>
  </r>
  <r>
    <x v="1"/>
    <s v="PE"/>
    <s v="DS"/>
    <x v="64"/>
    <x v="1"/>
    <s v="5_02_0_01_01"/>
    <x v="13"/>
    <s v="KIARA"/>
    <s v="COREA"/>
    <s v="TORRES"/>
    <s v="SECRETARIA EJECUTIVA"/>
    <n v="4301842.1381203122"/>
    <n v="330878.16000000003"/>
    <n v="0"/>
    <n v="0"/>
    <n v="0"/>
    <n v="0"/>
    <n v="0"/>
    <n v="385905.60083342204"/>
    <n v="418217.15203751146"/>
    <n v="464222.89565322036"/>
    <n v="25093.129494768669"/>
    <n v="75279.388484306008"/>
    <n v="250931.29494768672"/>
    <n v="25093.129494768669"/>
    <n v="254946.19566684967"/>
    <n v="75279.388484306008"/>
    <n v="150558.77696861202"/>
    <n v="0"/>
    <m/>
    <m/>
    <m/>
    <n v="250931.29494768672"/>
    <n v="7009178.5451334501"/>
  </r>
  <r>
    <x v="1"/>
    <s v="PC"/>
    <s v="DS"/>
    <x v="65"/>
    <x v="1"/>
    <s v="5_02_0_01_01"/>
    <x v="13"/>
    <s v="IVANNIA"/>
    <s v="JAWNYJ"/>
    <s v="VARGAS"/>
    <s v="PROFESIONAL ESPECIALISTA"/>
    <n v="8506484.7736171875"/>
    <n v="966150.72"/>
    <n v="0"/>
    <n v="723412.70819999988"/>
    <n v="0"/>
    <n v="4678566.6254894538"/>
    <n v="0"/>
    <n v="1239055.4151146433"/>
    <n v="1342800.4823116928"/>
    <n v="1490514.497423969"/>
    <n v="80568.351212106427"/>
    <n v="241705.0536363193"/>
    <n v="805683.51212106436"/>
    <n v="80568.351212106427"/>
    <n v="818574.44831500133"/>
    <n v="241705.0536363193"/>
    <n v="483410.10727263859"/>
    <n v="0"/>
    <m/>
    <m/>
    <m/>
    <n v="805683.51212106436"/>
    <n v="22504883.61168357"/>
  </r>
  <r>
    <x v="1"/>
    <s v="PE"/>
    <s v="DS"/>
    <x v="66"/>
    <x v="1"/>
    <s v="5_02_0_01_01"/>
    <x v="13"/>
    <s v="PATRICIA"/>
    <s v="MORA"/>
    <s v="CASTELLANOS"/>
    <s v="PRESIDENTA EJECUTIVA"/>
    <n v="29799765.852164343"/>
    <n v="0"/>
    <n v="0"/>
    <n v="0"/>
    <n v="0"/>
    <n v="0"/>
    <n v="0"/>
    <n v="2482320.49548529"/>
    <n v="2690163.1016086866"/>
    <n v="2986092.9871575912"/>
    <n v="161410.43173824818"/>
    <n v="484231.29521474452"/>
    <n v="1614104.3173824819"/>
    <n v="161410.43173824818"/>
    <n v="1639929.9864606014"/>
    <n v="484231.29521474452"/>
    <n v="968462.59042948904"/>
    <n v="0"/>
    <m/>
    <m/>
    <m/>
    <n v="1614104.3173824819"/>
    <n v="45086227.101976961"/>
  </r>
  <r>
    <x v="1"/>
    <s v="PE"/>
    <s v="DS"/>
    <x v="67"/>
    <x v="1"/>
    <s v="5_02_0_01_01"/>
    <x v="13"/>
    <s v="DALIA"/>
    <s v="MORA"/>
    <s v="AJOY"/>
    <s v="SECRETARIA EJECUTIVA"/>
    <n v="4301842.1381203122"/>
    <n v="2398866.66"/>
    <n v="0"/>
    <n v="0"/>
    <n v="0"/>
    <n v="0"/>
    <n v="0"/>
    <n v="558169.04288342199"/>
    <n v="604904.0671243642"/>
    <n v="671446.20029284549"/>
    <n v="36294.389205018677"/>
    <n v="108883.16761505601"/>
    <n v="362943.89205018675"/>
    <n v="36294.389205018677"/>
    <n v="368750.99432298972"/>
    <n v="108883.16761505601"/>
    <n v="217766.33523011202"/>
    <n v="0"/>
    <m/>
    <m/>
    <m/>
    <n v="362943.89205018675"/>
    <n v="10137988.335714566"/>
  </r>
  <r>
    <x v="1"/>
    <s v="PE"/>
    <s v="DS"/>
    <x v="68"/>
    <x v="1"/>
    <s v="5_02_0_01_01"/>
    <x v="13"/>
    <s v="ALEJANDRO"/>
    <s v="SANZ"/>
    <s v="JIMÉNEZ"/>
    <s v="CONDUCTOR DE EQUIPO MOVIL"/>
    <n v="3644064.3719390631"/>
    <n v="413597.7"/>
    <n v="0"/>
    <n v="0"/>
    <n v="0"/>
    <n v="0"/>
    <n v="0"/>
    <n v="338003.25059252395"/>
    <n v="366303.97832252475"/>
    <n v="406599.04233417183"/>
    <n v="21978.326612657936"/>
    <n v="65934.979837973806"/>
    <n v="219783.26612657937"/>
    <n v="21978.326612657936"/>
    <n v="223299.79838460463"/>
    <n v="65934.979837973806"/>
    <n v="131869.95967594761"/>
    <n v="0"/>
    <m/>
    <m/>
    <m/>
    <n v="219783.26612657937"/>
    <n v="6139131.2464032583"/>
  </r>
  <r>
    <x v="1"/>
    <s v="PE"/>
    <s v="DS"/>
    <x v="69"/>
    <x v="1"/>
    <s v="5_02_0_01_01"/>
    <x v="13"/>
    <s v="ANTONIO"/>
    <s v="TREJOS"/>
    <s v="MAZARIEGOS"/>
    <s v="ASESOR 2"/>
    <n v="7465410.85558125"/>
    <n v="846612"/>
    <n v="0"/>
    <n v="0"/>
    <n v="0"/>
    <n v="4105975.9705696879"/>
    <n v="0"/>
    <n v="1034419.3022183732"/>
    <n v="1121030.3598913997"/>
    <n v="1244348.6768741615"/>
    <n v="67262.09064184656"/>
    <n v="201786.27192553968"/>
    <n v="672620.90641846566"/>
    <n v="67262.09064184656"/>
    <n v="683382.84092116111"/>
    <n v="201786.27192553968"/>
    <n v="403572.54385107936"/>
    <n v="0"/>
    <m/>
    <m/>
    <m/>
    <n v="672620.90641846566"/>
    <n v="18788091.087878812"/>
  </r>
  <r>
    <x v="1"/>
    <s v="PR"/>
    <s v="AA"/>
    <x v="70"/>
    <x v="1"/>
    <s v="5_22_0_01_01"/>
    <x v="14"/>
    <s v="DIEGO"/>
    <s v="AGUERO"/>
    <s v="DIERMISSEN"/>
    <s v="PROFESIONAL OPERATIVO 2"/>
    <n v="6385823.927071875"/>
    <n v="1565761.8599999999"/>
    <n v="0"/>
    <n v="556471.31400000001"/>
    <n v="0"/>
    <n v="1277164.7854143751"/>
    <n v="0"/>
    <n v="815108.98314430448"/>
    <n v="883357.37235892273"/>
    <n v="980530.60544082616"/>
    <n v="53001.654348152762"/>
    <n v="159004.96304445827"/>
    <n v="530016.54348152771"/>
    <n v="53001.654348152762"/>
    <n v="538496.80817723204"/>
    <n v="159004.96304445827"/>
    <n v="318009.92608891655"/>
    <n v="0"/>
    <m/>
    <m/>
    <m/>
    <n v="530016.54348152771"/>
    <n v="14804771.903444728"/>
  </r>
  <r>
    <x v="1"/>
    <s v="PR"/>
    <s v="AA"/>
    <x v="71"/>
    <x v="1"/>
    <s v="5_22_0_01_01"/>
    <x v="14"/>
    <s v="CARLOS"/>
    <s v="BARQUERO"/>
    <s v="TRIGUEROS"/>
    <s v="COORDINADOR DE AREA"/>
    <n v="11800875.463162504"/>
    <n v="8066258.6400000006"/>
    <n v="0"/>
    <n v="1947649.5989999999"/>
    <n v="7670569.0510499999"/>
    <n v="0"/>
    <n v="0"/>
    <n v="2456129.8843430704"/>
    <n v="2661779.5726358872"/>
    <n v="2954587.1439744113"/>
    <n v="159707.413187806"/>
    <n v="479122.23956341803"/>
    <n v="1597074.1318780603"/>
    <n v="159707.413187806"/>
    <n v="1622627.3179881091"/>
    <n v="479122.23956341803"/>
    <n v="958244.47912683606"/>
    <n v="0"/>
    <m/>
    <m/>
    <m/>
    <n v="1597074.1318780603"/>
    <n v="44610528.720539398"/>
  </r>
  <r>
    <x v="1"/>
    <s v="PR"/>
    <s v="AA"/>
    <x v="72"/>
    <x v="1"/>
    <s v="5_22_0_01_01"/>
    <x v="14"/>
    <s v="JOSE AVELINO"/>
    <s v="JIMENEZ"/>
    <s v="RODRIGUEZ"/>
    <s v="TECNICO"/>
    <n v="4258438.5866343752"/>
    <n v="2067988.5"/>
    <n v="0"/>
    <n v="0"/>
    <n v="0"/>
    <n v="0"/>
    <n v="0"/>
    <n v="526991.37631664344"/>
    <n v="571115.9207730972"/>
    <n v="633941.20782296918"/>
    <n v="34267.092314755093"/>
    <n v="102801.27694426528"/>
    <n v="342670.92314755096"/>
    <n v="34267.092314755093"/>
    <n v="348153.65791791171"/>
    <n v="102801.27694426528"/>
    <n v="205602.55388853056"/>
    <n v="0"/>
    <m/>
    <m/>
    <m/>
    <n v="342670.92314755096"/>
    <n v="9571710.3881666716"/>
  </r>
  <r>
    <x v="1"/>
    <s v="PR"/>
    <s v="AA"/>
    <x v="73"/>
    <x v="1"/>
    <s v="5_22_0_01_01"/>
    <x v="14"/>
    <s v="CINDY"/>
    <s v="LOAIZA"/>
    <s v="ARRIETA"/>
    <s v="TECNICO"/>
    <n v="4258438.5866343752"/>
    <n v="248158.62"/>
    <n v="0"/>
    <n v="0"/>
    <n v="0"/>
    <n v="0"/>
    <n v="0"/>
    <n v="375399.54731264344"/>
    <n v="406831.43549666688"/>
    <n v="451584.6997400992"/>
    <n v="24409.983769735092"/>
    <n v="73229.95130920528"/>
    <n v="244099.83769735094"/>
    <n v="24409.983769735092"/>
    <n v="248005.43510050853"/>
    <n v="73229.95130920528"/>
    <n v="146459.90261841056"/>
    <n v="0"/>
    <m/>
    <m/>
    <m/>
    <n v="244099.83769735094"/>
    <n v="6818357.7724552872"/>
  </r>
  <r>
    <x v="1"/>
    <s v="PR"/>
    <s v="AA"/>
    <x v="74"/>
    <x v="1"/>
    <s v="5_22_0_01_01"/>
    <x v="14"/>
    <s v="ALLAN"/>
    <s v="RAMOS"/>
    <s v="BOLAÑOS"/>
    <s v="PROFESIONAL ESPECIALISTA"/>
    <n v="8506484.7736171875"/>
    <n v="4347678.24"/>
    <n v="0"/>
    <n v="1196413.3250999998"/>
    <n v="0"/>
    <n v="4678566.6254894538"/>
    <n v="0"/>
    <n v="1560137.6089184131"/>
    <n v="1690766.6180002298"/>
    <n v="1876758.4530140674"/>
    <n v="101446.40286562526"/>
    <n v="304339.20859687577"/>
    <n v="1014464.0286562527"/>
    <n v="101446.40286562526"/>
    <n v="1030695.4531147527"/>
    <n v="304339.20859687577"/>
    <n v="608678.41719375155"/>
    <n v="0"/>
    <m/>
    <m/>
    <m/>
    <n v="1014464.0286562527"/>
    <n v="28336678.794685356"/>
  </r>
  <r>
    <x v="1"/>
    <s v="PR"/>
    <s v="AA"/>
    <x v="75"/>
    <x v="1"/>
    <s v="5_22_0_01_01"/>
    <x v="14"/>
    <s v="ALEXANDER"/>
    <s v="SALAS"/>
    <s v="ABARCA"/>
    <s v="PROFESIONAL ESPECIALISTA"/>
    <n v="8506484.7736171875"/>
    <n v="4830753.5999999996"/>
    <n v="0"/>
    <n v="2253708.8217000002"/>
    <n v="0"/>
    <n v="4678566.6254894538"/>
    <n v="0"/>
    <n v="1688450.5012731932"/>
    <n v="1829823.0408518785"/>
    <n v="2031111.6997923846"/>
    <n v="109789.82161039917"/>
    <n v="329369.46483119752"/>
    <n v="1097898.2161039917"/>
    <n v="109789.82161039917"/>
    <n v="1115464.5875616556"/>
    <n v="329369.46483119752"/>
    <n v="658738.92966239504"/>
    <n v="0"/>
    <m/>
    <m/>
    <m/>
    <n v="1097898.2161039917"/>
    <n v="30667217.585039325"/>
  </r>
  <r>
    <x v="1"/>
    <s v="PR"/>
    <s v="AA"/>
    <x v="76"/>
    <x v="1"/>
    <s v="5_22_0_01_01"/>
    <x v="14"/>
    <s v="ANDREA"/>
    <s v="SOLIS"/>
    <s v="PEREZ"/>
    <s v="TECNICO"/>
    <n v="4258438.5866343752"/>
    <n v="248158.62"/>
    <n v="0"/>
    <n v="0"/>
    <n v="0"/>
    <n v="0"/>
    <n v="0"/>
    <n v="375399.54731264344"/>
    <n v="406831.43549666688"/>
    <n v="451584.6997400992"/>
    <n v="24409.983769735092"/>
    <n v="73229.95130920528"/>
    <n v="244099.83769735094"/>
    <n v="24409.983769735092"/>
    <n v="248005.43510050853"/>
    <n v="73229.95130920528"/>
    <n v="146459.90261841056"/>
    <n v="0"/>
    <m/>
    <m/>
    <m/>
    <n v="244099.83769735094"/>
    <n v="6818357.7724552872"/>
  </r>
  <r>
    <x v="1"/>
    <s v="PR"/>
    <s v="AA"/>
    <x v="77"/>
    <x v="1"/>
    <s v="5_22_0_01_01"/>
    <x v="14"/>
    <s v="LUIS ALBERTO"/>
    <s v="ZUÑIGA"/>
    <s v="HERNANDEZ"/>
    <s v="TECNICO"/>
    <n v="4258438.5866343752"/>
    <n v="1323512.6400000001"/>
    <n v="0"/>
    <n v="0"/>
    <n v="0"/>
    <n v="0"/>
    <n v="0"/>
    <n v="464976.53717864351"/>
    <n v="503908.63134183025"/>
    <n v="559340.81815270428"/>
    <n v="30234.638819065094"/>
    <n v="90703.916457195272"/>
    <n v="302346.38819065096"/>
    <n v="30234.638819065094"/>
    <n v="307183.93040170136"/>
    <n v="90703.916457195272"/>
    <n v="181407.83291439054"/>
    <n v="0"/>
    <m/>
    <m/>
    <m/>
    <n v="302346.38819065096"/>
    <n v="8445338.8635574672"/>
  </r>
  <r>
    <x v="1"/>
    <s v="PR"/>
    <s v="AA"/>
    <x v="78"/>
    <x v="1"/>
    <s v="5_22_0_01_01"/>
    <x v="14"/>
    <s v="VACANTE"/>
    <m/>
    <m/>
    <s v="PROFESIONAL ESPECIALISTA"/>
    <n v="8506484.7736171875"/>
    <n v="5474854.0800000001"/>
    <n v="0"/>
    <n v="1947649.5989999999"/>
    <n v="0"/>
    <n v="4678566.6254894538"/>
    <n v="0"/>
    <n v="1716609.3380062832"/>
    <n v="1860339.5932879383"/>
    <n v="2064985.2084904455"/>
    <n v="111620.82208056463"/>
    <n v="334862.46624169388"/>
    <n v="1116208.2208056464"/>
    <n v="111620.82208056463"/>
    <n v="1134067.5523385366"/>
    <n v="334862.46624169388"/>
    <n v="669724.93248338776"/>
    <n v="0"/>
    <m/>
    <m/>
    <m/>
    <n v="1116208.2208056464"/>
    <n v="31178664.72096904"/>
  </r>
  <r>
    <x v="1"/>
    <s v="RH"/>
    <s v="AA"/>
    <x v="79"/>
    <x v="1"/>
    <s v="5_08_0_01_01"/>
    <x v="15"/>
    <s v="LUANA"/>
    <s v="BARQUERO"/>
    <s v="QUESADA"/>
    <s v="PROFESIONAL ESPECIALISTA"/>
    <n v="8506484.7736171875"/>
    <n v="3220502.4"/>
    <n v="0"/>
    <n v="1224236.8907999999"/>
    <n v="0"/>
    <n v="4678566.6254894538"/>
    <n v="0"/>
    <n v="1468561.5644692231"/>
    <n v="1591522.9884139036"/>
    <n v="1766597.5835297673"/>
    <n v="95491.761271879324"/>
    <n v="286475.28381563793"/>
    <n v="954917.61271879321"/>
    <n v="95491.761271879324"/>
    <n v="970196.29452229384"/>
    <n v="286475.28381563793"/>
    <n v="572950.56763127586"/>
    <n v="0"/>
    <m/>
    <m/>
    <m/>
    <n v="0"/>
    <n v="25718471.391366929"/>
  </r>
  <r>
    <x v="1"/>
    <s v="RH"/>
    <s v="AA"/>
    <x v="80"/>
    <x v="1"/>
    <s v="5_08_0_01_01"/>
    <x v="15"/>
    <s v="SHIRLEY"/>
    <s v="CASTILLO"/>
    <s v="CASTRO"/>
    <s v="SECRETARIA"/>
    <n v="4148401.4138531256"/>
    <n v="248158.62"/>
    <n v="0"/>
    <n v="0"/>
    <n v="0"/>
    <n v="0"/>
    <n v="0"/>
    <n v="366233.45081996539"/>
    <n v="396897.86945826269"/>
    <n v="440558.39733226091"/>
    <n v="23813.967423365455"/>
    <n v="71441.902270096369"/>
    <n v="238139.67423365457"/>
    <n v="23813.967423365455"/>
    <n v="241949.90902139302"/>
    <n v="71441.902270096369"/>
    <n v="142883.80454019274"/>
    <n v="0"/>
    <m/>
    <m/>
    <m/>
    <n v="0"/>
    <n v="6413734.8786457796"/>
  </r>
  <r>
    <x v="1"/>
    <s v="RH"/>
    <s v="AA"/>
    <x v="81"/>
    <x v="1"/>
    <s v="5_08_0_01_01"/>
    <x v="15"/>
    <s v="KAROL"/>
    <s v="CORDERO"/>
    <s v="MENDEZ"/>
    <s v="PROFESIONAL ESPECIALISTA"/>
    <n v="8506484.7736171875"/>
    <n v="1127175.8399999999"/>
    <n v="0"/>
    <n v="1238148.67365"/>
    <n v="0"/>
    <n v="4678566.6254894538"/>
    <n v="0"/>
    <n v="1295346.3135326281"/>
    <n v="1403804.5702833636"/>
    <n v="1558229.3059317574"/>
    <n v="84228.611131446349"/>
    <n v="252685.83339433902"/>
    <n v="842286.11131446343"/>
    <n v="84228.611131446349"/>
    <n v="855762.6890954948"/>
    <n v="252685.83339433902"/>
    <n v="505371.66678867803"/>
    <n v="0"/>
    <m/>
    <m/>
    <m/>
    <n v="0"/>
    <n v="22685005.458754592"/>
  </r>
  <r>
    <x v="1"/>
    <s v="RH"/>
    <s v="AA"/>
    <x v="82"/>
    <x v="1"/>
    <s v="5_08_0_01_01"/>
    <x v="15"/>
    <s v="MARIA DE LOS ANGELES"/>
    <s v="GARCIA"/>
    <s v="RODRIGUEZ"/>
    <s v="TECNICO"/>
    <n v="4258438.5866343752"/>
    <n v="827195.4"/>
    <n v="0"/>
    <n v="0"/>
    <n v="0"/>
    <n v="0"/>
    <n v="0"/>
    <n v="423633.31108664349"/>
    <n v="459103.77172098565"/>
    <n v="509607.22503919428"/>
    <n v="27546.336488605095"/>
    <n v="82639.009465815281"/>
    <n v="275463.36488605099"/>
    <n v="27546.336488605095"/>
    <n v="279870.77872422774"/>
    <n v="82639.009465815281"/>
    <n v="165278.01893163056"/>
    <n v="0"/>
    <m/>
    <m/>
    <m/>
    <n v="275463.36488605099"/>
    <n v="7694424.5138180023"/>
  </r>
  <r>
    <x v="1"/>
    <s v="RH"/>
    <s v="AA"/>
    <x v="83"/>
    <x v="1"/>
    <s v="5_08_0_01_01"/>
    <x v="15"/>
    <s v="AMANDA "/>
    <s v="HUTCHINSON"/>
    <s v="RODRIGUEZ"/>
    <s v="TECNICO"/>
    <n v="4258438.5866343752"/>
    <n v="827195.4"/>
    <n v="0"/>
    <n v="0"/>
    <n v="0"/>
    <n v="0"/>
    <n v="0"/>
    <n v="423633.31108664349"/>
    <n v="459103.77172098565"/>
    <n v="509607.22503919428"/>
    <n v="27546.336488605095"/>
    <n v="82639.009465815281"/>
    <n v="275463.36488605099"/>
    <n v="27546.336488605095"/>
    <n v="279870.77872422774"/>
    <n v="82639.009465815281"/>
    <n v="165278.01893163056"/>
    <n v="0"/>
    <m/>
    <m/>
    <m/>
    <n v="275463.36488605099"/>
    <n v="7694424.5138180023"/>
  </r>
  <r>
    <x v="1"/>
    <s v="RH"/>
    <s v="AA"/>
    <x v="84"/>
    <x v="1"/>
    <s v="5_08_0_01_01"/>
    <x v="15"/>
    <s v="ARACELLY"/>
    <s v="KNIGTH"/>
    <s v="CHAVARRIA"/>
    <s v="PROFESIONAL ESPECIALISTA"/>
    <n v="8506484.7736171875"/>
    <n v="2254351.6799999997"/>
    <n v="0"/>
    <n v="737324.49104999995"/>
    <n v="0"/>
    <n v="4678566.6254894538"/>
    <n v="0"/>
    <n v="1347521.4065940483"/>
    <n v="1460348.2399795651"/>
    <n v="1620993.0303494388"/>
    <n v="87621.244883753461"/>
    <n v="262863.73465126037"/>
    <n v="876212.44883753452"/>
    <n v="87621.244883753461"/>
    <n v="890231.84801893507"/>
    <n v="262863.73465126037"/>
    <n v="525727.46930252074"/>
    <n v="0"/>
    <m/>
    <m/>
    <m/>
    <n v="0"/>
    <n v="23598731.97230871"/>
  </r>
  <r>
    <x v="1"/>
    <s v="RH"/>
    <s v="AA"/>
    <x v="85"/>
    <x v="1"/>
    <s v="5_08_0_01_01"/>
    <x v="15"/>
    <s v="JORGE ADOLFO"/>
    <s v="MARIN"/>
    <s v="ZAMORA"/>
    <s v="PROFESIONAL ESPECIALISTA"/>
    <n v="8506484.7736171875"/>
    <n v="6118954.5600000005"/>
    <n v="0"/>
    <n v="2365003.0844999999"/>
    <n v="0"/>
    <n v="4678566.6254894538"/>
    <n v="0"/>
    <n v="1805028.4533324332"/>
    <n v="1956161.9667324238"/>
    <n v="2171348.4684668644"/>
    <n v="117370.18748469537"/>
    <n v="352110.56245408609"/>
    <n v="1173701.8748469537"/>
    <n v="117370.18748469537"/>
    <n v="1192481.104844505"/>
    <n v="352110.56245408609"/>
    <n v="704221.12490817218"/>
    <n v="0"/>
    <m/>
    <m/>
    <m/>
    <n v="1173701.8748469537"/>
    <n v="32784615.411462508"/>
  </r>
  <r>
    <x v="1"/>
    <s v="RH"/>
    <s v="AA"/>
    <x v="86"/>
    <x v="1"/>
    <s v="5_08_0_01_01"/>
    <x v="15"/>
    <s v="NELSON"/>
    <s v="SANCHEZ"/>
    <s v="VALVERDE"/>
    <s v="COORDINADOR DE AREA"/>
    <n v="11800875.463162504"/>
    <n v="3585003.84"/>
    <n v="0"/>
    <n v="2031120.2960999999"/>
    <n v="0"/>
    <n v="6490481.5047393776"/>
    <n v="0"/>
    <n v="1991493.1759633569"/>
    <n v="2158239.223672343"/>
    <n v="2395655.1208967846"/>
    <n v="129494.87139982621"/>
    <n v="388484.61419947859"/>
    <n v="1294948.7139982621"/>
    <n v="129494.87139982621"/>
    <n v="1315667.8934222341"/>
    <n v="388484.61419947859"/>
    <n v="776969.22839895717"/>
    <n v="0"/>
    <m/>
    <m/>
    <m/>
    <n v="1294948.7139982621"/>
    <n v="36171362.145550698"/>
  </r>
  <r>
    <x v="1"/>
    <s v="RH"/>
    <s v="AA"/>
    <x v="87"/>
    <x v="1"/>
    <s v="5_08_0_01_01"/>
    <x v="15"/>
    <s v="WENDY"/>
    <s v="WARD"/>
    <s v="BENNETT"/>
    <s v="PROFESIONAL ESPECIALISTA"/>
    <n v="8506484.7736171875"/>
    <n v="3542552.64"/>
    <n v="0"/>
    <n v="2003296.7303999998"/>
    <n v="0"/>
    <n v="4678566.6254894538"/>
    <n v="0"/>
    <n v="1560284.0340999032"/>
    <n v="1690925.3032389439"/>
    <n v="1876934.5943336054"/>
    <n v="101455.92401803272"/>
    <n v="304367.77205409814"/>
    <n v="1014559.2401803272"/>
    <n v="101455.92401803272"/>
    <n v="1030792.1880232124"/>
    <n v="304367.77205409814"/>
    <n v="608735.54410819628"/>
    <n v="0"/>
    <m/>
    <m/>
    <m/>
    <n v="1014559.2401803272"/>
    <n v="28339338.305815421"/>
  </r>
  <r>
    <x v="1"/>
    <s v="RH"/>
    <s v="AA"/>
    <x v="88"/>
    <x v="1"/>
    <s v="5_08_0_01_01"/>
    <x v="15"/>
    <s v="PLAZA NUEVA"/>
    <m/>
    <m/>
    <s v="PROFESIONAL OPERATIVO 2"/>
    <n v="6385823.927071875"/>
    <n v="1686205.08"/>
    <n v="0"/>
    <n v="737324.49104999995"/>
    <n v="0"/>
    <n v="3512203.1598895318"/>
    <n v="0"/>
    <n v="1026385.6696123502"/>
    <n v="1112324.0779878704"/>
    <n v="1234684.6653051975"/>
    <n v="66739.711638118781"/>
    <n v="200219.13491435634"/>
    <n v="667397.11638118792"/>
    <n v="66739.711638118781"/>
    <n v="678075.47024328681"/>
    <n v="200219.13491435634"/>
    <n v="400438.26982871268"/>
    <n v="0"/>
    <m/>
    <m/>
    <m/>
    <n v="0"/>
    <n v="17974779.620474964"/>
  </r>
  <r>
    <x v="1"/>
    <s v="RI"/>
    <s v="DS"/>
    <x v="89"/>
    <x v="1"/>
    <s v="5_06_0_01_01"/>
    <x v="16"/>
    <s v="KARLA"/>
    <s v="GAMBOA"/>
    <s v="SOMARRIBAS"/>
    <s v="PROFESIONAL ESPECIALISTA"/>
    <n v="8506484.7736171875"/>
    <n v="1449226.08"/>
    <n v="0"/>
    <n v="862530.53670000006"/>
    <n v="0"/>
    <n v="4678566.6254894538"/>
    <n v="0"/>
    <n v="1290884.1077166933"/>
    <n v="1398968.7477295699"/>
    <n v="1552861.5214259087"/>
    <n v="83938.460617616685"/>
    <n v="251815.38185285003"/>
    <n v="839384.6061761668"/>
    <n v="83938.460617616685"/>
    <n v="852814.75987498544"/>
    <n v="251815.38185285003"/>
    <n v="503630.76370570005"/>
    <n v="0"/>
    <m/>
    <m/>
    <m/>
    <n v="0"/>
    <n v="22606860.207376603"/>
  </r>
  <r>
    <x v="1"/>
    <s v="SG"/>
    <s v="AA"/>
    <x v="90"/>
    <x v="1"/>
    <s v="5_09_0_01_01"/>
    <x v="17"/>
    <s v="EDDY"/>
    <s v="ABARCA"/>
    <s v="ACUÑA"/>
    <s v="CONDUCTOR DE EQUIPO MOVIL"/>
    <n v="3644064.3719390631"/>
    <n v="2564305.7400000002"/>
    <n v="0"/>
    <n v="0"/>
    <n v="0"/>
    <n v="0"/>
    <n v="0"/>
    <n v="517157.23032452399"/>
    <n v="560458.37001285143"/>
    <n v="622111.27915938175"/>
    <n v="33627.636711317937"/>
    <n v="100882.9101339538"/>
    <n v="336276.36711317935"/>
    <n v="33627.636711317937"/>
    <n v="341656.78898699017"/>
    <n v="100882.9101339538"/>
    <n v="201765.82026790761"/>
    <n v="0"/>
    <m/>
    <m/>
    <m/>
    <n v="336276.36711317935"/>
    <n v="9393093.4286076203"/>
  </r>
  <r>
    <x v="1"/>
    <s v="SG"/>
    <s v="AA"/>
    <x v="91"/>
    <x v="1"/>
    <s v="5_09_0_01_01"/>
    <x v="17"/>
    <s v="OLMAN"/>
    <s v="ANDRADE"/>
    <s v="JIMÉNEZ"/>
    <s v="TRABAJADOR DE MANTENIMIENTO"/>
    <n v="3674630.2532671876"/>
    <n v="1654390.8"/>
    <n v="0"/>
    <n v="0"/>
    <n v="0"/>
    <n v="0"/>
    <n v="0"/>
    <n v="443907.4537371567"/>
    <n v="481075.45127419295"/>
    <n v="533995.88689790177"/>
    <n v="28864.642535021721"/>
    <n v="86593.927605065153"/>
    <n v="288646.42535021721"/>
    <n v="28864.642535021721"/>
    <n v="293264.76815582067"/>
    <n v="86593.927605065153"/>
    <n v="173187.85521013031"/>
    <n v="0"/>
    <m/>
    <m/>
    <m/>
    <n v="288646.42535021721"/>
    <n v="8062662.459522998"/>
  </r>
  <r>
    <x v="1"/>
    <s v="SG"/>
    <s v="AA"/>
    <x v="92"/>
    <x v="1"/>
    <s v="5_09_0_01_01"/>
    <x v="17"/>
    <s v="JONATHAN"/>
    <s v="BERMUDEZ"/>
    <s v="HERRERA"/>
    <s v="PROFESIONAL ESPECIALISTA"/>
    <n v="8506484.7736171875"/>
    <n v="1932301.44"/>
    <n v="0"/>
    <n v="1029471.9308999999"/>
    <n v="0"/>
    <n v="4678566.6254894538"/>
    <n v="0"/>
    <n v="1345030.5033415533"/>
    <n v="1457648.7754939247"/>
    <n v="1617996.6127847079"/>
    <n v="87459.276366740974"/>
    <n v="262377.82910022291"/>
    <n v="874592.76366740977"/>
    <n v="87459.276366740974"/>
    <n v="888586.24788608821"/>
    <n v="262377.82910022291"/>
    <n v="524755.65820044582"/>
    <n v="0"/>
    <m/>
    <m/>
    <m/>
    <n v="874592.76366740977"/>
    <n v="24429702.305982098"/>
  </r>
  <r>
    <x v="1"/>
    <s v="SG"/>
    <s v="AA"/>
    <x v="93"/>
    <x v="1"/>
    <s v="5_09_0_01_01"/>
    <x v="17"/>
    <s v="JORGE A"/>
    <s v="BONILLA"/>
    <s v="VILLALOBOS"/>
    <s v="PROFESIONAL EJECUTIVA"/>
    <n v="7505757.8189343754"/>
    <n v="4965584.4000000004"/>
    <n v="0"/>
    <n v="1363354.7193"/>
    <n v="0"/>
    <n v="4128166.8004139066"/>
    <n v="0"/>
    <n v="1496306.5494294018"/>
    <n v="1621591.0376163772"/>
    <n v="1799973.2516471855"/>
    <n v="97295.851440388418"/>
    <n v="291887.5543211652"/>
    <n v="972958.51440388418"/>
    <n v="97295.851440388418"/>
    <n v="988525.85063434625"/>
    <n v="291887.5543211652"/>
    <n v="583775.10864233039"/>
    <n v="0"/>
    <m/>
    <m/>
    <m/>
    <n v="0"/>
    <n v="26204360.862544917"/>
  </r>
  <r>
    <x v="1"/>
    <s v="SG"/>
    <s v="AA"/>
    <x v="94"/>
    <x v="1"/>
    <s v="5_09_0_01_01"/>
    <x v="17"/>
    <s v="MARLENY"/>
    <s v="LAWSON"/>
    <s v="MARCHENA"/>
    <s v="SECRETARIA"/>
    <n v="4148401.4138531256"/>
    <n v="2316147.12"/>
    <n v="0"/>
    <n v="0"/>
    <n v="0"/>
    <n v="0"/>
    <n v="0"/>
    <n v="538496.89286996541"/>
    <n v="583584.78454511531"/>
    <n v="647781.70197188586"/>
    <n v="35015.227133615452"/>
    <n v="105045.68140084636"/>
    <n v="350152.27133615455"/>
    <n v="35015.227133615452"/>
    <n v="355754.70767753298"/>
    <n v="105045.68140084636"/>
    <n v="210091.36280169271"/>
    <n v="0"/>
    <m/>
    <m/>
    <m/>
    <n v="350152.27133615455"/>
    <n v="9780684.3434605524"/>
  </r>
  <r>
    <x v="1"/>
    <s v="SG"/>
    <s v="AA"/>
    <x v="95"/>
    <x v="1"/>
    <s v="5_09_0_01_01"/>
    <x v="17"/>
    <s v="MARCELA"/>
    <s v="LOAIZA"/>
    <s v="SOLANO"/>
    <s v="RECEPCIONISTA"/>
    <n v="3674630.2532671876"/>
    <n v="496317.24"/>
    <n v="0"/>
    <n v="0"/>
    <n v="0"/>
    <n v="0"/>
    <n v="0"/>
    <n v="347439.92618915671"/>
    <n v="376530.77882555546"/>
    <n v="417950.83629971184"/>
    <n v="22591.93709728172"/>
    <n v="67775.811291845166"/>
    <n v="225919.37097281721"/>
    <n v="22591.93709728172"/>
    <n v="229534.08090838228"/>
    <n v="67775.811291845166"/>
    <n v="135551.62258369033"/>
    <n v="0"/>
    <m/>
    <m/>
    <m/>
    <n v="225919.37097281721"/>
    <n v="6310528.9767975723"/>
  </r>
  <r>
    <x v="1"/>
    <s v="SG"/>
    <s v="AA"/>
    <x v="96"/>
    <x v="1"/>
    <s v="5_09_0_01_01"/>
    <x v="17"/>
    <s v="ABDENAGO"/>
    <s v="LOPEZ"/>
    <s v="CHACON"/>
    <s v="COORDINADOR DE AREA"/>
    <n v="11800875.463162504"/>
    <n v="4481254.8"/>
    <n v="0"/>
    <n v="1836355.3361999998"/>
    <n v="0"/>
    <n v="11887651.22473938"/>
    <n v="0"/>
    <n v="2049926.9597716867"/>
    <n v="2221565.6190247755"/>
    <n v="2465947.7009083047"/>
    <n v="133294.47031936783"/>
    <n v="399883.41095810349"/>
    <n v="1332944.7031936785"/>
    <n v="133294.47031936783"/>
    <n v="1354271.818444777"/>
    <n v="399883.41095810349"/>
    <n v="799766.82191620697"/>
    <n v="0"/>
    <m/>
    <m/>
    <m/>
    <n v="1332944.7031936785"/>
    <n v="42629860.913109928"/>
  </r>
  <r>
    <x v="1"/>
    <s v="SG"/>
    <s v="AA"/>
    <x v="97"/>
    <x v="1"/>
    <s v="5_09_0_01_01"/>
    <x v="17"/>
    <s v="WENDY LILLIANA"/>
    <s v="LOPEZ"/>
    <s v="CASTRILLO"/>
    <s v="PROFESIONAL EJECUTIVA"/>
    <n v="7505757.8189343754"/>
    <n v="3121224.48"/>
    <n v="0"/>
    <n v="2058943.8617999998"/>
    <n v="0"/>
    <n v="4128166.8004139066"/>
    <n v="0"/>
    <n v="1400613.9436636521"/>
    <n v="1517886.1704986929"/>
    <n v="1684860.3886951043"/>
    <n v="91073.534524059694"/>
    <n v="273220.60357217904"/>
    <n v="910735.34524059691"/>
    <n v="91073.534524059694"/>
    <n v="925307.11076444644"/>
    <n v="273220.60357217904"/>
    <n v="546441.20714435808"/>
    <n v="0"/>
    <m/>
    <m/>
    <m/>
    <n v="910735.34524059691"/>
    <n v="25439260.748588212"/>
  </r>
  <r>
    <x v="1"/>
    <s v="SG"/>
    <s v="AA"/>
    <x v="98"/>
    <x v="1"/>
    <s v="5_09_0_01_01"/>
    <x v="17"/>
    <s v="JORGE"/>
    <s v="MORA"/>
    <s v="PANIAGUA"/>
    <s v="CONDUCTOR DE EQUIPO MOVIL"/>
    <n v="3644064.3719390631"/>
    <n v="1406232.1800000002"/>
    <n v="0"/>
    <n v="0"/>
    <n v="0"/>
    <n v="0"/>
    <n v="0"/>
    <n v="420689.70277652395"/>
    <n v="455913.69756421394"/>
    <n v="506066.22856119182"/>
    <n v="27354.931273577935"/>
    <n v="82064.793820733801"/>
    <n v="273549.31273577939"/>
    <n v="27354.931273577935"/>
    <n v="277926.10173955181"/>
    <n v="82064.793820733801"/>
    <n v="164129.5876414676"/>
    <n v="0"/>
    <m/>
    <m/>
    <m/>
    <n v="273549.31273577939"/>
    <n v="7640959.9458821937"/>
  </r>
  <r>
    <x v="1"/>
    <s v="SG"/>
    <s v="AA"/>
    <x v="99"/>
    <x v="1"/>
    <s v="5_09_0_01_01"/>
    <x v="17"/>
    <s v="MARIA TERESA"/>
    <s v="MORA"/>
    <s v="AREVALO"/>
    <s v="TECNICO"/>
    <n v="4258438.5866343752"/>
    <n v="1323512.6400000001"/>
    <n v="0"/>
    <n v="0"/>
    <n v="0"/>
    <n v="0"/>
    <n v="0"/>
    <n v="464976.53717864351"/>
    <n v="503908.63134183025"/>
    <n v="559340.81815270428"/>
    <n v="30234.638819065094"/>
    <n v="90703.916457195272"/>
    <n v="302346.38819065096"/>
    <n v="30234.638819065094"/>
    <n v="307183.93040170136"/>
    <n v="90703.916457195272"/>
    <n v="181407.83291439054"/>
    <n v="0"/>
    <m/>
    <m/>
    <m/>
    <n v="302346.38819065096"/>
    <n v="8445338.8635574672"/>
  </r>
  <r>
    <x v="1"/>
    <s v="SG"/>
    <s v="AA"/>
    <x v="100"/>
    <x v="1"/>
    <s v="5_09_0_01_01"/>
    <x v="17"/>
    <s v="ROGER"/>
    <s v="RAMIREZ"/>
    <s v="AVILA"/>
    <s v="CONDUCTOR DE EQUIPO MOVIL"/>
    <n v="3644064.3719390631"/>
    <n v="1571671.26"/>
    <n v="0"/>
    <n v="0"/>
    <n v="0"/>
    <n v="0"/>
    <n v="0"/>
    <n v="434470.77814052394"/>
    <n v="470848.65077116218"/>
    <n v="522644.09293236182"/>
    <n v="28251.032050397938"/>
    <n v="84753.096151193808"/>
    <n v="282510.3205039794"/>
    <n v="28251.032050397938"/>
    <n v="287030.48563204304"/>
    <n v="84753.096151193808"/>
    <n v="169506.19230238762"/>
    <n v="0"/>
    <m/>
    <m/>
    <m/>
    <n v="282510.3205039794"/>
    <n v="7891264.7291286839"/>
  </r>
  <r>
    <x v="1"/>
    <s v="SG"/>
    <s v="AA"/>
    <x v="101"/>
    <x v="1"/>
    <s v="5_09_0_01_01"/>
    <x v="17"/>
    <s v="JOHNNY RAFAEL"/>
    <s v="RIVERA"/>
    <s v="VILLALOBOS"/>
    <s v="CONDUCTOR DE EQUIPO MOVIL"/>
    <n v="3644064.3719390631"/>
    <n v="1654390.8"/>
    <n v="0"/>
    <n v="0"/>
    <n v="0"/>
    <n v="0"/>
    <n v="0"/>
    <n v="441361.31582252396"/>
    <n v="478316.12737463624"/>
    <n v="530933.02511794679"/>
    <n v="28699.082438807935"/>
    <n v="86097.247316423804"/>
    <n v="286990.82438807935"/>
    <n v="28699.082438807935"/>
    <n v="291582.6775782886"/>
    <n v="86097.247316423804"/>
    <n v="172194.49463284761"/>
    <n v="0"/>
    <m/>
    <m/>
    <m/>
    <n v="286990.82438807935"/>
    <n v="8016417.1207519285"/>
  </r>
  <r>
    <x v="1"/>
    <s v="SG"/>
    <s v="AA"/>
    <x v="102"/>
    <x v="1"/>
    <s v="5_09_0_01_01"/>
    <x v="17"/>
    <s v="JOSE CARLOS"/>
    <s v="ROJAS"/>
    <s v="CORRALES"/>
    <s v="CONDUCTOR DE EQUIPO MOVIL"/>
    <n v="3644064.3719390631"/>
    <n v="2564305.7400000002"/>
    <n v="0"/>
    <n v="0"/>
    <n v="0"/>
    <n v="0"/>
    <n v="0"/>
    <n v="517157.23032452399"/>
    <n v="560458.37001285143"/>
    <n v="622111.27915938175"/>
    <n v="33627.636711317937"/>
    <n v="100882.9101339538"/>
    <n v="336276.36711317935"/>
    <n v="33627.636711317937"/>
    <n v="341656.78898699017"/>
    <n v="100882.9101339538"/>
    <n v="201765.82026790761"/>
    <n v="0"/>
    <m/>
    <m/>
    <m/>
    <n v="336276.36711317935"/>
    <n v="9393093.4286076203"/>
  </r>
  <r>
    <x v="1"/>
    <s v="DO"/>
    <s v="DP"/>
    <x v="103"/>
    <x v="1"/>
    <s v="5_27_0_01_01"/>
    <x v="18"/>
    <s v="DIANA"/>
    <s v="CARMONA"/>
    <s v="DIAZ"/>
    <s v="PROFESIONAL EJECUTIVA"/>
    <n v="7515104.9644125002"/>
    <n v="3972467.52"/>
    <n v="0"/>
    <n v="834706.9709999999"/>
    <n v="0"/>
    <n v="4133307.7304268754"/>
    <n v="0"/>
    <n v="1370750.41258042"/>
    <n v="1485522.1910891167"/>
    <n v="1648936.2278538311"/>
    <n v="89131.687992098989"/>
    <n v="267395.06397629692"/>
    <n v="891316.87992098986"/>
    <n v="89131.687992098989"/>
    <n v="905577.94999972568"/>
    <n v="267395.06397629692"/>
    <n v="534790.12795259384"/>
    <n v="0"/>
    <m/>
    <m/>
    <m/>
    <n v="0"/>
    <n v="24005534.479172844"/>
  </r>
  <r>
    <x v="1"/>
    <s v="DO"/>
    <s v="DP"/>
    <x v="88"/>
    <x v="1"/>
    <s v="5_27_0_01_01"/>
    <x v="18"/>
    <s v="PRISCILLA"/>
    <s v="CASCANTE"/>
    <s v="ARDON"/>
    <s v="PROFESIONAL ESPECIALISTA"/>
    <n v="8517078.1544062495"/>
    <n v="4991778.7200000007"/>
    <n v="0"/>
    <n v="1864178.9018999999"/>
    <n v="0"/>
    <n v="4684392.9849234372"/>
    <n v="0"/>
    <n v="1670783.8158104329"/>
    <n v="1810677.1386824842"/>
    <n v="2009859.6633762112"/>
    <n v="108641.0628852006"/>
    <n v="325923.18865560181"/>
    <n v="1086410.628852006"/>
    <n v="108641.0628852006"/>
    <n v="1103793.198913638"/>
    <n v="325923.18865560181"/>
    <n v="651846.37731120363"/>
    <n v="0"/>
    <m/>
    <m/>
    <m/>
    <n v="1086410.628852006"/>
    <n v="30346338.716109276"/>
  </r>
  <r>
    <x v="1"/>
    <s v="DO"/>
    <s v="DP"/>
    <x v="104"/>
    <x v="1"/>
    <s v="5_27_0_01_01"/>
    <x v="18"/>
    <s v="ZELENIA"/>
    <s v="RODRIGUEZ"/>
    <s v="MORALES"/>
    <s v="JEFE DE UNIDAD"/>
    <n v="10823391.520256251"/>
    <n v="6153132.5999999996"/>
    <n v="0"/>
    <n v="3477945.7124999994"/>
    <n v="0"/>
    <n v="5952865.3361409381"/>
    <n v="0"/>
    <n v="2199731.0195691357"/>
    <n v="2383912.6466834638"/>
    <n v="2646153.6224331353"/>
    <n v="143035.33094233164"/>
    <n v="429105.99282699486"/>
    <n v="1430353.3094233163"/>
    <n v="143035.33094233164"/>
    <n v="1453238.9623740893"/>
    <n v="429105.99282699486"/>
    <n v="858211.98565398972"/>
    <n v="0"/>
    <m/>
    <m/>
    <m/>
    <n v="1430353.3094233163"/>
    <n v="39953572.671996295"/>
  </r>
  <r>
    <x v="1"/>
    <s v="UI"/>
    <s v="TI"/>
    <x v="105"/>
    <x v="1"/>
    <s v="5_25_0_01_01"/>
    <x v="19"/>
    <s v="JOSE PABLO"/>
    <s v="BEITA"/>
    <s v="GRANADOS"/>
    <s v="PROFESIONAL ESPECIALISTA"/>
    <n v="8517078.1544062495"/>
    <n v="3059477.2800000003"/>
    <n v="0"/>
    <n v="2031120.2960999999"/>
    <n v="0"/>
    <n v="4684392.9849234372"/>
    <n v="0"/>
    <n v="1523729.3239952929"/>
    <n v="1651309.8980194016"/>
    <n v="1832961.3186468105"/>
    <n v="99078.990197124891"/>
    <n v="297236.97059137467"/>
    <n v="990789.90197124891"/>
    <n v="99078.990197124891"/>
    <n v="1006642.5404027889"/>
    <n v="297236.97059137467"/>
    <n v="594473.94118274935"/>
    <n v="0"/>
    <m/>
    <m/>
    <m/>
    <n v="990789.90197124891"/>
    <n v="27675397.463196225"/>
  </r>
  <r>
    <x v="1"/>
    <s v="UI"/>
    <s v="TI"/>
    <x v="106"/>
    <x v="1"/>
    <s v="5_25_0_01_01"/>
    <x v="19"/>
    <s v="INGRID"/>
    <s v="TREJOS"/>
    <s v="MARIN"/>
    <s v="JEFE DE UNIDAD"/>
    <n v="10823391.520256251"/>
    <n v="6563341.4399999995"/>
    <n v="0"/>
    <n v="2531944.4786999999"/>
    <n v="0"/>
    <n v="5952865.3361409381"/>
    <n v="0"/>
    <n v="2155099.5131655955"/>
    <n v="2335544.1818078025"/>
    <n v="2592464.4116643076"/>
    <n v="140133.21144131394"/>
    <n v="420399.63432394178"/>
    <n v="1401332.1144131394"/>
    <n v="140133.21144131394"/>
    <n v="1423753.4282437493"/>
    <n v="420399.63432394178"/>
    <n v="840799.26864788355"/>
    <n v="0"/>
    <m/>
    <m/>
    <m/>
    <n v="0"/>
    <n v="37741601.384570181"/>
  </r>
  <r>
    <x v="1"/>
    <s v="UI"/>
    <s v="TI"/>
    <x v="107"/>
    <x v="1"/>
    <s v="5_25_0_01_01"/>
    <x v="19"/>
    <s v="VACANTE"/>
    <s v="VACANTE"/>
    <m/>
    <s v="PROFESIONAL ESPECIALISTA"/>
    <n v="8517078.1544062495"/>
    <n v="5152803.84"/>
    <n v="0"/>
    <n v="681677.35965"/>
    <n v="0"/>
    <n v="4684392.9849234372"/>
    <n v="0"/>
    <n v="1585694.8298370079"/>
    <n v="1718463.7235190016"/>
    <n v="1907502.3631155444"/>
    <n v="103108.23584408348"/>
    <n v="309324.70753225044"/>
    <n v="1031082.3584408349"/>
    <n v="103108.23584408348"/>
    <n v="1047579.6761758882"/>
    <n v="309324.70753225044"/>
    <n v="618649.41506450088"/>
    <n v="0"/>
    <m/>
    <m/>
    <m/>
    <n v="0"/>
    <n v="27769790.591885135"/>
  </r>
  <r>
    <x v="1"/>
    <s v="UI"/>
    <s v="TI"/>
    <x v="108"/>
    <x v="1"/>
    <s v="5_25_0_01_01"/>
    <x v="19"/>
    <s v="VACANTE"/>
    <m/>
    <m/>
    <s v="PROFESIONAL ESPECIALISTA"/>
    <n v="8517078.1544062495"/>
    <n v="5152803.84"/>
    <n v="0"/>
    <n v="681677.35965"/>
    <n v="0"/>
    <n v="4684392.9849234372"/>
    <n v="0"/>
    <n v="1585694.8298370079"/>
    <n v="1718463.7235190016"/>
    <n v="1907502.3631155444"/>
    <n v="103108.23584408348"/>
    <n v="309324.70753225044"/>
    <n v="1031082.3584408349"/>
    <n v="103108.23584408348"/>
    <n v="1047579.6761758882"/>
    <n v="309324.70753225044"/>
    <n v="618649.41506450088"/>
    <n v="0"/>
    <m/>
    <m/>
    <m/>
    <n v="0"/>
    <n v="27769790.591885135"/>
  </r>
  <r>
    <x v="1"/>
    <s v="UI"/>
    <s v="TI"/>
    <x v="109"/>
    <x v="1"/>
    <s v="5_25_0_01_01"/>
    <x v="19"/>
    <s v="JONATHAN MIGUEL"/>
    <s v="ZUÑIGA"/>
    <s v="ALVARADO"/>
    <s v="PROFESIONAL OPERATIVO 2"/>
    <n v="6393776.3852625005"/>
    <n v="240886.44"/>
    <n v="0"/>
    <n v="556471.31400000001"/>
    <n v="0"/>
    <n v="1278684.4139999999"/>
    <n v="0"/>
    <n v="705535.88548676635"/>
    <n v="764609.81144429266"/>
    <n v="848720.28558430739"/>
    <n v="45876.772193746343"/>
    <n v="137630.31658123902"/>
    <n v="458767.72193746344"/>
    <n v="45876.772193746343"/>
    <n v="466108.0054884628"/>
    <n v="137630.31658123902"/>
    <n v="275260.63316247804"/>
    <n v="0"/>
    <m/>
    <m/>
    <n v="0"/>
    <n v="458767.72193746344"/>
    <n v="12814602.795853708"/>
  </r>
  <r>
    <x v="1"/>
    <s v="UI"/>
    <s v="TI"/>
    <x v="110"/>
    <x v="1"/>
    <s v="5_25_0_01_01"/>
    <x v="19"/>
    <s v="JUAN PABLO"/>
    <s v="GUADAMUZ"/>
    <s v="ZUÑIGA"/>
    <s v="PROFESIONAL OPERATIVO 2"/>
    <n v="6393776.3852625005"/>
    <n v="240886.44"/>
    <n v="0"/>
    <n v="403441.70264999999"/>
    <n v="0"/>
    <n v="1278684.4139999999"/>
    <n v="0"/>
    <n v="692788.51886131137"/>
    <n v="750795.11853866407"/>
    <n v="833385.91512157768"/>
    <n v="45047.887303869065"/>
    <n v="135143.6619116072"/>
    <n v="450478.87303869065"/>
    <n v="45047.887303869065"/>
    <n v="457686.53500730963"/>
    <n v="135143.6619116072"/>
    <n v="270287.32382321439"/>
    <n v="0"/>
    <m/>
    <m/>
    <n v="0"/>
    <n v="0"/>
    <n v="12132594.324734218"/>
  </r>
  <r>
    <x v="1"/>
    <s v="IN"/>
    <s v="DP"/>
    <x v="111"/>
    <x v="1"/>
    <s v="5_28_0_01_01"/>
    <x v="20"/>
    <s v="MAYRA ALEJANDRA"/>
    <s v="BROWN"/>
    <s v="VARGAS"/>
    <s v="PROFESIONAL ESPECIALISTA"/>
    <n v="8517078.1544062495"/>
    <n v="644100.48"/>
    <n v="0"/>
    <n v="973824.79949999996"/>
    <n v="0"/>
    <n v="4684392.9849234372"/>
    <n v="0"/>
    <n v="1234455.7216885129"/>
    <n v="1337815.6604258029"/>
    <n v="1484981.3229979335"/>
    <n v="80269.260702590997"/>
    <n v="240807.78210777297"/>
    <n v="802692.60702591005"/>
    <n v="80269.260702590997"/>
    <n v="815535.68873832456"/>
    <n v="240807.78210777297"/>
    <n v="481615.56421554595"/>
    <n v="0"/>
    <m/>
    <m/>
    <m/>
    <n v="802692.60702591005"/>
    <n v="22421339.676568359"/>
  </r>
  <r>
    <x v="1"/>
    <s v="IN"/>
    <s v="DP"/>
    <x v="112"/>
    <x v="1"/>
    <s v="5_28_0_01_01"/>
    <x v="20"/>
    <s v="XIOMARA MILENA"/>
    <s v="CASTRO"/>
    <s v="CHAVES"/>
    <s v="JEFE DE UNIDAD"/>
    <n v="10823391.520256251"/>
    <n v="1640835.3599999999"/>
    <n v="0"/>
    <n v="1419001.8506999998"/>
    <n v="0"/>
    <n v="5952865.3361409381"/>
    <n v="0"/>
    <n v="1652346.6357891958"/>
    <n v="1790696.2290936308"/>
    <n v="1987680.7650169905"/>
    <n v="107442.20351443192"/>
    <n v="322326.61054329574"/>
    <n v="1074422.0351443193"/>
    <n v="107442.20351443192"/>
    <n v="1091612.7877066282"/>
    <n v="322326.61054329574"/>
    <n v="644653.22108659148"/>
    <n v="0"/>
    <m/>
    <m/>
    <m/>
    <n v="1074422.0351443193"/>
    <n v="30011465.404194314"/>
  </r>
  <r>
    <x v="1"/>
    <s v="IN"/>
    <s v="DP"/>
    <x v="113"/>
    <x v="1"/>
    <s v="5_28_0_01_01"/>
    <x v="20"/>
    <s v="ANNA MARIA"/>
    <s v="MATTEUCCI"/>
    <s v="WO CHING"/>
    <s v="PROFESIONAL ESPECIALISTA"/>
    <n v="8517078.1544062495"/>
    <n v="1449226.08"/>
    <n v="0"/>
    <n v="973824.79949999996"/>
    <n v="0"/>
    <n v="4684392.9849234372"/>
    <n v="0"/>
    <n v="1301522.6841685129"/>
    <n v="1410498.0832349488"/>
    <n v="1565659.1350273334"/>
    <n v="84630.223514990998"/>
    <n v="253890.67054497296"/>
    <n v="846302.23514990998"/>
    <n v="84630.223514990998"/>
    <n v="859843.07091230841"/>
    <n v="253890.67054497296"/>
    <n v="507781.34108994593"/>
    <n v="0"/>
    <m/>
    <m/>
    <m/>
    <n v="846302.23514990998"/>
    <n v="23639472.591682486"/>
  </r>
  <r>
    <x v="1"/>
    <s v="IN"/>
    <s v="DP"/>
    <x v="114"/>
    <x v="1"/>
    <s v="5_28_0_01_01"/>
    <x v="20"/>
    <s v="EVELYN"/>
    <s v="PIEDRA"/>
    <s v="EVELYN"/>
    <s v="PROFESIONAL ESPECIALISTA"/>
    <n v="8517078.1544062495"/>
    <n v="4025628"/>
    <n v="0"/>
    <n v="1836355.3361999998"/>
    <n v="0"/>
    <n v="4684392.9849234372"/>
    <n v="0"/>
    <n v="1587985.7578116227"/>
    <n v="1720946.468965031"/>
    <n v="1910258.2215840709"/>
    <n v="103257.20116670654"/>
    <n v="309771.60350011959"/>
    <n v="1032572.0116670653"/>
    <n v="103257.20116670654"/>
    <n v="1049093.1638537382"/>
    <n v="309771.60350011959"/>
    <n v="619543.20700023917"/>
    <n v="0"/>
    <m/>
    <m/>
    <m/>
    <n v="1032572.0116670653"/>
    <n v="28842482.927412175"/>
  </r>
  <r>
    <x v="1"/>
    <s v="UI"/>
    <s v="TI"/>
    <x v="109"/>
    <x v="1"/>
    <s v="5_25_0_01_01"/>
    <x v="21"/>
    <s v="JONATHAN MIGUEL"/>
    <s v="ZUÑIGA"/>
    <s v="ALVARADO"/>
    <s v="PROFESIONAL OPERATIVO 2"/>
    <n v="6389388"/>
    <n v="239688"/>
    <n v="0"/>
    <n v="556471.31400000001"/>
    <n v="0"/>
    <n v="1278684.4139999999"/>
    <n v="0"/>
    <n v="705070.50294240005"/>
    <n v="763802.87583750195"/>
    <n v="848160.45636217203"/>
    <n v="45846.511154712003"/>
    <n v="137539.53346413601"/>
    <n v="458465.11154712003"/>
    <n v="45846.511154712003"/>
    <n v="465800.5533318739"/>
    <n v="137539.53346413601"/>
    <n v="275079.06692827202"/>
    <n v="0"/>
    <m/>
    <m/>
    <n v="0"/>
    <n v="458465.11154712003"/>
    <n v="12805847.495734151"/>
  </r>
  <r>
    <x v="1"/>
    <s v="UI"/>
    <s v="TI"/>
    <x v="110"/>
    <x v="1"/>
    <s v="5_25_0_01_01"/>
    <x v="21"/>
    <s v="JUAN PABLO"/>
    <s v="GUADAMUZ"/>
    <s v="ZUÑIGA"/>
    <s v="PROFESIONAL OPERATIVO 2"/>
    <n v="6389388"/>
    <n v="239688"/>
    <n v="0"/>
    <n v="403441.70264999999"/>
    <n v="0"/>
    <n v="1278684.4139999999"/>
    <n v="0"/>
    <n v="692323.13631694496"/>
    <n v="749993.65357214655"/>
    <n v="832826.08589944255"/>
    <n v="45017.626264834733"/>
    <n v="135052.87879450418"/>
    <n v="450176.2626483473"/>
    <n v="45017.626264834733"/>
    <n v="457379.08285072085"/>
    <n v="135052.87879450418"/>
    <n v="270105.75758900837"/>
    <n v="0"/>
    <m/>
    <m/>
    <n v="0"/>
    <n v="0"/>
    <n v="12124147.10564529"/>
  </r>
  <r>
    <x v="1"/>
    <s v="DA"/>
    <s v="DP"/>
    <x v="115"/>
    <x v="1"/>
    <s v="5_07_0_01_01"/>
    <x v="22"/>
    <s v="PLAZA NUEVA ING."/>
    <m/>
    <m/>
    <s v="PROFESIONAL ESPECIALISTA"/>
    <n v="8506484.7736171875"/>
    <n v="1771276.32"/>
    <n v="0"/>
    <n v="1029471.9308999999"/>
    <n v="0"/>
    <n v="4678566.6254894538"/>
    <n v="0"/>
    <n v="1331617.1108455532"/>
    <n v="1443112.2909320958"/>
    <n v="1601861.0503788281"/>
    <n v="86587.083804260983"/>
    <n v="259761.25141278293"/>
    <n v="865870.83804260986"/>
    <n v="86587.083804260983"/>
    <n v="879724.77145129151"/>
    <n v="259761.25141278293"/>
    <n v="519522.50282556587"/>
    <n v="0"/>
    <m/>
    <m/>
    <m/>
    <n v="0"/>
    <n v="23320204.884916674"/>
  </r>
  <r>
    <x v="2"/>
    <s v="DM"/>
    <s v="AM"/>
    <x v="116"/>
    <x v="2"/>
    <s v="5_19_0_01_01"/>
    <x v="23"/>
    <s v="GABRIELA"/>
    <s v="DELGADO"/>
    <s v="HIDALGO"/>
    <s v="PROFESIONAL ESPECIALISTA"/>
    <n v="8506484.7736171875"/>
    <n v="2093326.56"/>
    <n v="2126621.1934042969"/>
    <n v="1891454.22"/>
    <n v="0"/>
    <n v="4678566.6254894538"/>
    <n v="0"/>
    <n v="1607394.5659301612"/>
    <n v="1741980.3602541122"/>
    <n v="1933605.9343058018"/>
    <n v="104519.2396922055"/>
    <n v="313557.71907661651"/>
    <n v="1045192.3969220552"/>
    <n v="104519.2396922055"/>
    <n v="1061915.475272808"/>
    <n v="313557.71907661651"/>
    <n v="627115.43815323303"/>
    <m/>
    <m/>
    <m/>
    <m/>
    <n v="1045192.3969220552"/>
    <n v="29195003.857808806"/>
  </r>
  <r>
    <x v="2"/>
    <s v="CC"/>
    <s v="AM"/>
    <x v="117"/>
    <x v="2"/>
    <s v="5_31_0_01_01"/>
    <x v="24"/>
    <s v="LORNA DANIELA"/>
    <s v="MORA"/>
    <s v="DÍAZ"/>
    <s v="PROFESIONAL EJECUTIVA"/>
    <n v="7505757.8189343754"/>
    <n v="567495.36"/>
    <n v="0"/>
    <n v="767546.64"/>
    <n v="0"/>
    <n v="4128166.8004139066"/>
    <n v="0"/>
    <n v="1080314.9193917119"/>
    <n v="1170768.7784678198"/>
    <n v="1299558.5423334495"/>
    <n v="70246.407693699977"/>
    <n v="210739.22308109992"/>
    <n v="702464.0769369998"/>
    <n v="70246.407693699977"/>
    <n v="713703.50216799171"/>
    <n v="210739.22308109992"/>
    <n v="421478.44616219983"/>
    <m/>
    <m/>
    <m/>
    <m/>
    <n v="702464.0769369998"/>
    <n v="19621690.223295059"/>
  </r>
  <r>
    <x v="2"/>
    <s v="DR"/>
    <s v="PT"/>
    <x v="118"/>
    <x v="2"/>
    <s v="5_20_0_01_01"/>
    <x v="25"/>
    <s v="ELIZABETH"/>
    <s v="AZOFEIFA"/>
    <s v="VILLALOBOS"/>
    <s v="SECRETARIA"/>
    <n v="4148401.4138531256"/>
    <n v="579036.78"/>
    <n v="0"/>
    <n v="0"/>
    <n v="0"/>
    <n v="0"/>
    <n v="0"/>
    <n v="393795.60154796537"/>
    <n v="426767.77587215911"/>
    <n v="473714.12607460096"/>
    <n v="25606.168977005458"/>
    <n v="76818.506931016367"/>
    <n v="256061.6897700546"/>
    <n v="25606.168977005458"/>
    <n v="260158.67680637544"/>
    <n v="76818.506931016367"/>
    <n v="153637.01386203273"/>
    <m/>
    <m/>
    <m/>
    <m/>
    <n v="256061.6897700546"/>
    <n v="7152484.1193724126"/>
  </r>
  <r>
    <x v="2"/>
    <s v="PR"/>
    <s v="PT"/>
    <x v="119"/>
    <x v="2"/>
    <s v="5_17_0_01_01"/>
    <x v="26"/>
    <s v="SHIRLEY"/>
    <s v="BRENES"/>
    <s v="RAMIREZ"/>
    <s v="SECRETARIA"/>
    <n v="4148401.4138531256"/>
    <n v="579036.78"/>
    <n v="0"/>
    <n v="0"/>
    <n v="0"/>
    <n v="0"/>
    <n v="0"/>
    <n v="393795.60154796537"/>
    <n v="426767.77587215911"/>
    <n v="473714.12607460096"/>
    <n v="25606.168977005458"/>
    <n v="76818.506931016367"/>
    <n v="256061.6897700546"/>
    <n v="25606.168977005458"/>
    <n v="260158.67680637544"/>
    <n v="76818.506931016367"/>
    <n v="153637.01386203273"/>
    <m/>
    <m/>
    <m/>
    <m/>
    <n v="256061.6897700546"/>
    <n v="7152484.1193724126"/>
  </r>
  <r>
    <x v="2"/>
    <s v="DR"/>
    <s v="PT"/>
    <x v="120"/>
    <x v="2"/>
    <s v="5_20_0_01_01"/>
    <x v="25"/>
    <s v="ALICIA"/>
    <s v="CHAVES"/>
    <s v="SANDI"/>
    <s v="PROFESIONAL OPERATIVO 2"/>
    <n v="6385823.927071875"/>
    <n v="2408864.4"/>
    <n v="0"/>
    <n v="1206144.72"/>
    <n v="0"/>
    <n v="3512203.1598895318"/>
    <n v="0"/>
    <n v="1125635.9160398853"/>
    <n v="1219884.4640260667"/>
    <n v="1354077.1713776197"/>
    <n v="73193.360615006473"/>
    <n v="219580.08184501939"/>
    <n v="731933.60615006473"/>
    <n v="73193.360615006473"/>
    <n v="743644.54384846566"/>
    <n v="219580.08184501939"/>
    <n v="439160.16369003878"/>
    <m/>
    <m/>
    <m/>
    <m/>
    <n v="731933.60615006473"/>
    <n v="20444852.563163668"/>
  </r>
  <r>
    <x v="2"/>
    <s v="CJ"/>
    <s v="IO"/>
    <x v="121"/>
    <x v="2"/>
    <s v="5_16_0_01_01"/>
    <x v="27"/>
    <s v="SHARON MARCELA"/>
    <s v="ESQUIVEL"/>
    <s v="MORALES"/>
    <s v="PROFESIONAL ESPECIALISTA"/>
    <n v="8506484.7736171875"/>
    <n v="2415376.7999999998"/>
    <n v="0"/>
    <n v="849783.78"/>
    <n v="0"/>
    <n v="4678566.6254894538"/>
    <n v="0"/>
    <n v="1370302.6578595829"/>
    <n v="1485036.9462423059"/>
    <n v="1648397.6039193755"/>
    <n v="89102.573184831112"/>
    <n v="267307.71955449332"/>
    <n v="891025.73184831114"/>
    <n v="89102.573184831112"/>
    <n v="905282.14355788403"/>
    <n v="267307.71955449332"/>
    <n v="534615.43910898664"/>
    <m/>
    <m/>
    <m/>
    <m/>
    <n v="891025.73184831114"/>
    <n v="24888718.818970051"/>
  </r>
  <r>
    <x v="2"/>
    <s v="RO"/>
    <s v="PT"/>
    <x v="122"/>
    <x v="2"/>
    <s v="5_38_0_01_01"/>
    <x v="28"/>
    <s v="LISSETT"/>
    <s v="MADRIGAL"/>
    <s v="CAMPOS"/>
    <s v="PROFESIONAL OPERATIVO 2"/>
    <n v="6344163"/>
    <n v="3131523.7199999997"/>
    <n v="0"/>
    <n v="630484.74"/>
    <n v="0"/>
    <n v="3489289.6500000004"/>
    <n v="0"/>
    <n v="1132501.9104629999"/>
    <n v="1227325.3423842429"/>
    <n v="1362336.5793928273"/>
    <n v="73639.815102314999"/>
    <n v="220919.44530694498"/>
    <n v="736398.15102314996"/>
    <n v="73639.815102314999"/>
    <n v="748180.52143952029"/>
    <n v="220919.44530694498"/>
    <n v="441838.89061388996"/>
    <m/>
    <m/>
    <m/>
    <m/>
    <n v="0"/>
    <n v="19833161.026135154"/>
  </r>
  <r>
    <x v="2"/>
    <s v="CJ"/>
    <s v="IO"/>
    <x v="123"/>
    <x v="2"/>
    <s v="5_16_0_01_01"/>
    <x v="27"/>
    <s v="LAURA"/>
    <s v="CHACON"/>
    <m/>
    <s v="SECRETARIA"/>
    <n v="4148401.4138531256"/>
    <n v="248158.62"/>
    <n v="0"/>
    <n v="0"/>
    <n v="0"/>
    <n v="0"/>
    <n v="0"/>
    <n v="366233.45081996539"/>
    <n v="396897.86945826269"/>
    <n v="440558.39733226091"/>
    <n v="23813.967423365455"/>
    <n v="71441.902270096369"/>
    <n v="238139.67423365457"/>
    <n v="23813.967423365455"/>
    <n v="241949.90902139302"/>
    <n v="71441.902270096369"/>
    <n v="142883.80454019274"/>
    <m/>
    <m/>
    <m/>
    <m/>
    <n v="238139.67423365457"/>
    <n v="6651874.5528794341"/>
  </r>
  <r>
    <x v="2"/>
    <s v="RB"/>
    <s v="PT"/>
    <x v="124"/>
    <x v="2"/>
    <s v="5_34_0_01_01"/>
    <x v="29"/>
    <s v="MARTHA ELENA"/>
    <s v="NAVARRO"/>
    <s v="VARGAS"/>
    <s v="PROFESIONAL EJECUTIVA"/>
    <n v="7448859"/>
    <n v="3972467.52"/>
    <n v="0"/>
    <n v="1343206.62"/>
    <n v="0"/>
    <n v="4096872.45"/>
    <n v="0"/>
    <n v="1404555.085647"/>
    <n v="1522157.3009836911"/>
    <n v="1689601.3624973474"/>
    <n v="91329.803378234996"/>
    <n v="273989.41013470496"/>
    <n v="913298.0337823499"/>
    <n v="91329.803378234996"/>
    <n v="927910.80232286744"/>
    <n v="273989.41013470496"/>
    <n v="547978.82026940992"/>
    <m/>
    <m/>
    <m/>
    <m/>
    <n v="913298.0337823499"/>
    <n v="25510843.456310898"/>
  </r>
  <r>
    <x v="2"/>
    <s v="RB"/>
    <s v="PT"/>
    <x v="125"/>
    <x v="2"/>
    <s v="5_34_0_01_01"/>
    <x v="29"/>
    <s v="TATIANA"/>
    <s v="MORALES"/>
    <s v="SALAS"/>
    <s v="PROFESIONAL OPERATIVO 2"/>
    <n v="6344163"/>
    <n v="481772.88"/>
    <n v="0"/>
    <n v="740134.26"/>
    <n v="0"/>
    <n v="3489289.6500000004"/>
    <n v="0"/>
    <n v="920911.47050699987"/>
    <n v="998018.61295182956"/>
    <n v="1107805.0915968975"/>
    <n v="59881.356302534994"/>
    <n v="179644.06890760496"/>
    <n v="598813.56302534998"/>
    <n v="59881.356302534994"/>
    <n v="608394.58003375551"/>
    <n v="179644.06890760496"/>
    <n v="359288.13781520992"/>
    <m/>
    <m/>
    <m/>
    <m/>
    <n v="598813.56302534998"/>
    <n v="16726455.659375671"/>
  </r>
  <r>
    <x v="2"/>
    <s v="DR"/>
    <s v="PT"/>
    <x v="126"/>
    <x v="2"/>
    <s v="5_20_0_01_01"/>
    <x v="25"/>
    <s v="MARIA ESTER"/>
    <s v="VARGAS"/>
    <s v="VEGA"/>
    <s v="COORDINADOR DE AREA"/>
    <n v="11800875.463162504"/>
    <n v="6273756.7200000007"/>
    <n v="0"/>
    <n v="1685861.37"/>
    <n v="0"/>
    <n v="6490481.5047393776"/>
    <n v="0"/>
    <n v="2186706.2223232267"/>
    <n v="2369797.2941249986"/>
    <n v="2630485.5184208225"/>
    <n v="142188.40640112554"/>
    <n v="426565.21920337662"/>
    <n v="1421884.0640112555"/>
    <n v="142188.40640112554"/>
    <n v="1444634.2090354355"/>
    <n v="426565.21920337662"/>
    <n v="853130.43840675324"/>
    <m/>
    <m/>
    <m/>
    <m/>
    <n v="1421884.0640112555"/>
    <n v="39717004.119444624"/>
  </r>
  <r>
    <x v="2"/>
    <s v="PR"/>
    <s v="PT"/>
    <x v="127"/>
    <x v="2"/>
    <s v="5_17_0_01_01"/>
    <x v="26"/>
    <s v="SASKYA"/>
    <s v="SALAS"/>
    <s v="CALDERON"/>
    <s v="COORDINADOR DE AREA"/>
    <n v="11800875.463162504"/>
    <n v="2912815.62"/>
    <n v="0"/>
    <n v="2220402.7800000003"/>
    <n v="0"/>
    <n v="6490481.5047393776"/>
    <n v="0"/>
    <n v="1951267.128146227"/>
    <n v="2114645.082723177"/>
    <n v="2347265.4308844502"/>
    <n v="126879.21248024056"/>
    <n v="380637.63744072168"/>
    <n v="1268792.1248024057"/>
    <n v="126879.21248024056"/>
    <n v="1289092.798799244"/>
    <n v="380637.63744072168"/>
    <n v="761275.27488144336"/>
    <m/>
    <m/>
    <m/>
    <m/>
    <n v="1268792.1248024057"/>
    <n v="35440739.032783158"/>
  </r>
  <r>
    <x v="2"/>
    <s v="DM"/>
    <s v="AM"/>
    <x v="103"/>
    <x v="2"/>
    <s v="5_19_0_01_01"/>
    <x v="23"/>
    <s v="SILVIA"/>
    <s v="GUTIERREZ"/>
    <s v="CAMACHO"/>
    <s v="PROFESIONAL ESPECIALISTA"/>
    <n v="8506484.7736171875"/>
    <n v="2737427.04"/>
    <n v="0"/>
    <n v="1891454.22"/>
    <n v="0"/>
    <n v="4678566.6254894538"/>
    <n v="0"/>
    <n v="1483900.5905035832"/>
    <n v="1608146.3381897688"/>
    <n v="1785049.575588946"/>
    <n v="96489.16624805113"/>
    <n v="289467.49874415336"/>
    <n v="964891.66248051135"/>
    <n v="96489.16624805113"/>
    <n v="980329.92908019945"/>
    <n v="289467.49874415336"/>
    <n v="578934.99748830672"/>
    <m/>
    <m/>
    <m/>
    <m/>
    <n v="964891.66248051135"/>
    <n v="26951990.744902872"/>
  </r>
  <r>
    <x v="2"/>
    <s v="IO"/>
    <s v="IO"/>
    <x v="128"/>
    <x v="2"/>
    <s v="5_29_0_01_01"/>
    <x v="30"/>
    <s v="FRESSY"/>
    <s v="SOLANO"/>
    <s v="FERNANDEZ"/>
    <s v="PROFESIONAL ESPECIALISTA"/>
    <n v="8435970"/>
    <n v="3220502.4"/>
    <n v="0"/>
    <n v="1535093.28"/>
    <n v="0"/>
    <n v="4639783.5"/>
    <n v="0"/>
    <n v="1485351.3866939999"/>
    <n v="1609718.6083243107"/>
    <n v="1786794.802419195"/>
    <n v="96583.502833469989"/>
    <n v="289750.50850040995"/>
    <n v="965835.02833470004"/>
    <n v="96583.502833469989"/>
    <n v="981288.38878805505"/>
    <n v="289750.50850040995"/>
    <n v="579501.01700081991"/>
    <m/>
    <m/>
    <m/>
    <m/>
    <n v="965835.02833470004"/>
    <n v="26978341.462563537"/>
  </r>
  <r>
    <x v="2"/>
    <s v="VG"/>
    <s v="AM"/>
    <x v="129"/>
    <x v="2"/>
    <s v="5_12_0_01_01"/>
    <x v="31"/>
    <s v="MARIA ISABEL"/>
    <s v="CASCANTE"/>
    <s v="GOMEZ"/>
    <s v="PROFESIONAL ESPECIALISTA"/>
    <n v="8435970"/>
    <n v="3542552.64"/>
    <n v="0"/>
    <n v="1973691.3599999999"/>
    <n v="0"/>
    <n v="4639783.5"/>
    <n v="0"/>
    <n v="1548713.39175"/>
    <n v="1678385.8607422025"/>
    <n v="1863015.7574868749"/>
    <n v="100703.55445875"/>
    <n v="302110.66337625001"/>
    <n v="1007035.5445875"/>
    <n v="100703.55445875"/>
    <n v="1023148.1133009"/>
    <n v="302110.66337625001"/>
    <n v="604221.32675250003"/>
    <m/>
    <m/>
    <m/>
    <m/>
    <n v="1007035.5445875"/>
    <n v="28129181.474877477"/>
  </r>
  <r>
    <x v="2"/>
    <s v="RG"/>
    <s v="PT"/>
    <x v="130"/>
    <x v="2"/>
    <s v="5_36_0_01_01"/>
    <x v="32"/>
    <s v="MELIDA"/>
    <s v="CARBALLO"/>
    <s v="MEZA"/>
    <s v="JEFE DE UNIDAD"/>
    <n v="10708074"/>
    <n v="5127610.5"/>
    <n v="0"/>
    <n v="2960537.04"/>
    <n v="0"/>
    <n v="5889440.7000000011"/>
    <n v="0"/>
    <n v="2056315.6645920002"/>
    <n v="2228489.2447233652"/>
    <n v="2473632.9561747601"/>
    <n v="133709.88952296003"/>
    <n v="401129.66856888006"/>
    <n v="1337098.8952296004"/>
    <n v="133709.88952296003"/>
    <n v="1358492.4775532738"/>
    <n v="401129.66856888006"/>
    <n v="802259.33713776013"/>
    <m/>
    <m/>
    <m/>
    <m/>
    <n v="1337098.8952296004"/>
    <n v="37348728.826824039"/>
  </r>
  <r>
    <x v="2"/>
    <s v="RG"/>
    <s v="PT"/>
    <x v="131"/>
    <x v="2"/>
    <s v="5_36_0_01_01"/>
    <x v="32"/>
    <s v="MIGDALIA"/>
    <s v="CASTRO"/>
    <s v="QUINTANILLA"/>
    <s v="PROFESIONAL EJECUTIVA"/>
    <n v="7448859"/>
    <n v="4256215.2"/>
    <n v="0"/>
    <n v="2617882.29"/>
    <n v="0"/>
    <n v="4096872.45"/>
    <n v="0"/>
    <n v="1534371.7507019998"/>
    <n v="1662843.4061582694"/>
    <n v="1845763.5638899349"/>
    <n v="99771.003453509999"/>
    <n v="299313.01036053"/>
    <n v="997710.03453509999"/>
    <n v="99771.003453509999"/>
    <n v="1013673.3950876615"/>
    <n v="299313.01036053"/>
    <n v="598626.02072105999"/>
    <m/>
    <m/>
    <m/>
    <m/>
    <n v="997710.03453509999"/>
    <n v="27868695.173257209"/>
  </r>
  <r>
    <x v="2"/>
    <s v="RC"/>
    <s v="PT"/>
    <x v="132"/>
    <x v="2"/>
    <s v="5_37_0_01_01"/>
    <x v="33"/>
    <s v="XINIA"/>
    <s v="QUINTERO"/>
    <s v="ARAUZ"/>
    <s v="PROFESIONAL EJECUTIVA"/>
    <n v="7448859"/>
    <n v="2411855.2800000003"/>
    <n v="0"/>
    <n v="1178732.3399999999"/>
    <n v="0"/>
    <n v="4096872.45"/>
    <n v="0"/>
    <n v="1260855.3785310001"/>
    <n v="1366425.7383194338"/>
    <n v="1516738.6364891175"/>
    <n v="81985.872242655008"/>
    <n v="245957.61672796498"/>
    <n v="819858.72242655"/>
    <n v="81985.872242655008"/>
    <n v="832976.4619853748"/>
    <n v="245957.61672796498"/>
    <n v="491915.23345592996"/>
    <m/>
    <m/>
    <m/>
    <m/>
    <n v="819858.72242655"/>
    <n v="22900834.941575199"/>
  </r>
  <r>
    <x v="2"/>
    <s v="CJ"/>
    <s v="IO"/>
    <x v="133"/>
    <x v="2"/>
    <s v="5_16_0_01_01"/>
    <x v="27"/>
    <s v="WENDY"/>
    <s v="GARITA"/>
    <s v="GOMEZ"/>
    <s v="PROFESIONAL ESPECIALISTA"/>
    <n v="8506484.7736171875"/>
    <n v="1288200.96"/>
    <n v="0"/>
    <n v="1452856.1400000001"/>
    <n v="0"/>
    <n v="4678566.6254894538"/>
    <n v="0"/>
    <n v="1326644.8379755833"/>
    <n v="1437723.6938390729"/>
    <n v="1595879.683680106"/>
    <n v="86263.76668541113"/>
    <n v="258791.30005623339"/>
    <n v="862637.66685411136"/>
    <n v="86263.76668541113"/>
    <n v="876439.86952377704"/>
    <n v="258791.30005623339"/>
    <n v="517582.60011246678"/>
    <m/>
    <m/>
    <m/>
    <m/>
    <n v="862637.66685411136"/>
    <n v="24095764.651429161"/>
  </r>
  <r>
    <x v="2"/>
    <s v="IO"/>
    <s v="IO"/>
    <x v="134"/>
    <x v="2"/>
    <s v="5_29_0_01_01"/>
    <x v="30"/>
    <s v="ANA LIA"/>
    <s v="SOLANO"/>
    <s v="GONZALES"/>
    <s v="PROFESIONAL EJECUTIVA"/>
    <n v="7448859"/>
    <n v="2837476.8"/>
    <n v="0"/>
    <n v="1535093.28"/>
    <n v="0"/>
    <n v="4096872.45"/>
    <n v="0"/>
    <n v="1325994.5174490002"/>
    <n v="1437018.9225220673"/>
    <n v="1595097.3843890326"/>
    <n v="86221.480237245007"/>
    <n v="258664.44071173499"/>
    <n v="862214.80237245001"/>
    <n v="86221.480237245007"/>
    <n v="876010.23921040923"/>
    <n v="258664.44071173499"/>
    <n v="517328.88142346998"/>
    <m/>
    <m/>
    <m/>
    <m/>
    <n v="862214.80237245001"/>
    <n v="24083952.921636842"/>
  </r>
  <r>
    <x v="2"/>
    <s v="DR"/>
    <s v="PT"/>
    <x v="135"/>
    <x v="2"/>
    <s v="5_20_0_01_01"/>
    <x v="25"/>
    <s v="OLGA PATRICIA"/>
    <s v="QUESADA"/>
    <s v="SANCHO"/>
    <s v="PROFESIONAL ESPECIALISTA"/>
    <n v="8506484.7736171875"/>
    <n v="3220502.4"/>
    <n v="0"/>
    <n v="1973691.3599999999"/>
    <n v="0"/>
    <n v="4678566.6254894538"/>
    <n v="0"/>
    <n v="1530991.1217535832"/>
    <n v="1659179.7199929252"/>
    <n v="1841696.8559795709"/>
    <n v="99551.18140430114"/>
    <n v="298653.54421290336"/>
    <n v="995511.8140430114"/>
    <n v="99551.18140430114"/>
    <n v="1011440.0030676995"/>
    <n v="298653.54421290336"/>
    <n v="597307.08842580672"/>
    <m/>
    <m/>
    <m/>
    <m/>
    <n v="995511.8140430114"/>
    <n v="27807293.027646657"/>
  </r>
  <r>
    <x v="2"/>
    <s v="CJ"/>
    <s v="IO"/>
    <x v="136"/>
    <x v="2"/>
    <s v="5_16_0_01_01"/>
    <x v="27"/>
    <s v="EUGENIA MARIA"/>
    <s v="SALAZAR"/>
    <s v="AGUILAR"/>
    <s v="COORDINADOR DE AREA"/>
    <n v="11800875.463162504"/>
    <n v="6049693.9800000004"/>
    <n v="0"/>
    <n v="1672155.1800000002"/>
    <n v="0"/>
    <n v="6490481.5047393776"/>
    <n v="0"/>
    <n v="2166900.0704542268"/>
    <n v="2348332.789827609"/>
    <n v="2606659.8233479396"/>
    <n v="140900.53099178054"/>
    <n v="422701.5929753416"/>
    <n v="1409005.3099178055"/>
    <n v="140900.53099178054"/>
    <n v="1431549.3948764901"/>
    <n v="422701.5929753416"/>
    <n v="845403.1859506832"/>
    <m/>
    <m/>
    <m/>
    <m/>
    <n v="1409005.3099178055"/>
    <n v="39357266.260128684"/>
  </r>
  <r>
    <x v="2"/>
    <s v="CJ"/>
    <s v="IO"/>
    <x v="137"/>
    <x v="2"/>
    <s v="5_16_0_01_01"/>
    <x v="27"/>
    <s v="ANA LUCIA"/>
    <s v="JIMENEZ"/>
    <s v="ROJAS"/>
    <s v="PROFESIONAL ESPECIALISTA"/>
    <n v="8506484.7736171875"/>
    <n v="3059477.2800000003"/>
    <n v="0"/>
    <n v="0"/>
    <n v="0"/>
    <n v="4678566.6254894538"/>
    <n v="0"/>
    <n v="1353169.2389695833"/>
    <n v="1466468.9606070458"/>
    <n v="1627787.0574220507"/>
    <n v="87988.489590381127"/>
    <n v="263965.46877114335"/>
    <n v="879884.89590381132"/>
    <n v="87988.489590381127"/>
    <n v="893963.05423827213"/>
    <n v="263965.46877114335"/>
    <n v="527930.9375422867"/>
    <m/>
    <m/>
    <m/>
    <m/>
    <n v="879884.89590381132"/>
    <n v="24577525.636416547"/>
  </r>
  <r>
    <x v="2"/>
    <s v="DM"/>
    <s v="AM"/>
    <x v="138"/>
    <x v="2"/>
    <s v="5_19_0_01_01"/>
    <x v="23"/>
    <s v="ROSE MARY"/>
    <s v="MADDEN"/>
    <m/>
    <s v="PROFESIONAL ESPECIALISTA"/>
    <n v="8506484.7736171875"/>
    <n v="1127175.8399999999"/>
    <n v="0"/>
    <n v="1238148.67365"/>
    <n v="0"/>
    <n v="4678566.6254894538"/>
    <n v="0"/>
    <n v="1295346.3135326281"/>
    <n v="1403804.5702833636"/>
    <n v="1558229.3059317574"/>
    <n v="84228.611131446349"/>
    <n v="252685.83339433902"/>
    <n v="842286.11131446343"/>
    <n v="84228.611131446349"/>
    <n v="855762.6890954948"/>
    <n v="252685.83339433902"/>
    <n v="505371.66678867803"/>
    <m/>
    <m/>
    <m/>
    <m/>
    <n v="0"/>
    <n v="22685005.458754592"/>
  </r>
  <r>
    <x v="2"/>
    <s v="VG"/>
    <s v="AM"/>
    <x v="139"/>
    <x v="2"/>
    <s v="5_12_0_01_01"/>
    <x v="31"/>
    <s v="ANA LORENA"/>
    <s v="HIDALGO"/>
    <s v="SOLIS"/>
    <s v="COORDINADOR DE AREA"/>
    <n v="16885538.48"/>
    <n v="5022529.4399999995"/>
    <n v="11517018.060000001"/>
    <n v="1809217.08"/>
    <n v="0"/>
    <n v="32827045.619999997"/>
    <n v="0"/>
    <n v="6328761.5248750001"/>
    <n v="6495838.6627814807"/>
    <n v="8275734.0141259395"/>
    <n v="447336.70157437504"/>
    <n v="1342011.114723125"/>
    <n v="4473370.0357437497"/>
    <n v="447336.70157437504"/>
    <n v="4341743.5451956503"/>
    <n v="1282011.114723125"/>
    <n v="2564022.2194462502"/>
    <n v="45000000"/>
    <n v="4000000"/>
    <n v="3000000"/>
    <n v="50000000"/>
    <n v="3547518.64574375"/>
    <n v="209607032.96050683"/>
  </r>
  <r>
    <x v="2"/>
    <s v="DM"/>
    <s v="AM"/>
    <x v="140"/>
    <x v="2"/>
    <s v="5_19_0_01_01"/>
    <x v="23"/>
    <s v="ERICKA"/>
    <s v="ROJAS"/>
    <s v="CALDERON"/>
    <s v="JEFE DE UNIDAD"/>
    <n v="10809929.590504689"/>
    <n v="2461253.04"/>
    <n v="0"/>
    <n v="1480268.52"/>
    <n v="0"/>
    <n v="5945461.2747775801"/>
    <n v="0"/>
    <n v="1724052.8050260129"/>
    <n v="1868406.2955372799"/>
    <n v="2073939.2838035161"/>
    <n v="112104.82615154142"/>
    <n v="336314.47845462424"/>
    <n v="1121048.2615154141"/>
    <n v="112104.82615154142"/>
    <n v="1138985.0336996608"/>
    <n v="336314.47845462424"/>
    <n v="672628.95690924849"/>
    <m/>
    <m/>
    <m/>
    <m/>
    <n v="1121048.2615154141"/>
    <n v="31313859.932501145"/>
  </r>
  <r>
    <x v="2"/>
    <s v="VG"/>
    <s v="AM"/>
    <x v="141"/>
    <x v="2"/>
    <s v="5_12_0_01_01"/>
    <x v="31"/>
    <s v="MARCELA"/>
    <s v="ARROYAVE"/>
    <s v="SANDINO"/>
    <s v="PROFESIONAL ESPECIALISTA"/>
    <n v="8435970"/>
    <n v="1127175.8399999999"/>
    <n v="0"/>
    <n v="1233557.1000000001"/>
    <n v="0"/>
    <n v="4639783.5"/>
    <n v="0"/>
    <n v="1285859.320452"/>
    <n v="1393523.2392557461"/>
    <n v="1546816.9828418097"/>
    <n v="83611.728802259997"/>
    <n v="250835.18640677998"/>
    <n v="836117.2880226"/>
    <n v="83611.728802259997"/>
    <n v="849495.16463096149"/>
    <n v="250835.18640677998"/>
    <n v="501670.37281355995"/>
    <m/>
    <m/>
    <m/>
    <m/>
    <n v="836117.2880226"/>
    <n v="23354979.926457353"/>
  </r>
  <r>
    <x v="2"/>
    <s v="DM"/>
    <s v="AM"/>
    <x v="142"/>
    <x v="2"/>
    <s v="5_19_0_01_01"/>
    <x v="23"/>
    <s v="ALEJANDRA "/>
    <s v="PANIAGUA"/>
    <m/>
    <s v="PROFESIONAL ESPECIALISTA"/>
    <n v="8506484.7736171875"/>
    <n v="1288200.96"/>
    <n v="0"/>
    <n v="1069082.8199999998"/>
    <n v="0"/>
    <n v="4678566.6254894538"/>
    <n v="0"/>
    <n v="1294676.5204195832"/>
    <n v="1403078.6959566188"/>
    <n v="1557423.5822061757"/>
    <n v="84185.058497631122"/>
    <n v="252555.17549289335"/>
    <n v="841850.58497631131"/>
    <n v="84185.058497631122"/>
    <n v="855320.19433593214"/>
    <n v="252555.17549289335"/>
    <n v="505110.3509857867"/>
    <m/>
    <m/>
    <m/>
    <m/>
    <n v="841850.58497631131"/>
    <n v="23515126.16094441"/>
  </r>
  <r>
    <x v="2"/>
    <s v="VG"/>
    <s v="AM"/>
    <x v="143"/>
    <x v="2"/>
    <s v="5_12_0_01_01"/>
    <x v="31"/>
    <s v="ADINA"/>
    <s v="CASTRO"/>
    <s v="GARCIA"/>
    <s v="PROFESIONAL ESPECIALISTA"/>
    <n v="8435970"/>
    <n v="3220502.4"/>
    <n v="0"/>
    <n v="1699567.56"/>
    <n v="0"/>
    <n v="4639783.5"/>
    <n v="0"/>
    <n v="1499052.0942180001"/>
    <n v="1624566.4645596487"/>
    <n v="1803275.9887651652"/>
    <n v="97474.377771090003"/>
    <n v="292423.13331326999"/>
    <n v="974743.77771090018"/>
    <n v="97474.377771090003"/>
    <n v="990339.67815427447"/>
    <n v="292423.13331326999"/>
    <n v="584846.26662653999"/>
    <m/>
    <m/>
    <m/>
    <m/>
    <n v="974743.77771090018"/>
    <n v="27227186.529914148"/>
  </r>
  <r>
    <x v="2"/>
    <s v="DM"/>
    <s v="AM"/>
    <x v="144"/>
    <x v="2"/>
    <s v="5_19_0_01_01"/>
    <x v="23"/>
    <s v="ANA ISABEL"/>
    <s v="PORTUGUEZ"/>
    <s v="BOLAÑOS"/>
    <s v="PROFESIONAL ESPECIALISTA"/>
    <n v="8506484.7736171875"/>
    <n v="2254351.6799999997"/>
    <n v="0"/>
    <n v="1480268.52"/>
    <n v="0"/>
    <n v="4678566.6254894538"/>
    <n v="0"/>
    <n v="1409408.644205583"/>
    <n v="1527417.2439159371"/>
    <n v="1695439.9225063804"/>
    <n v="91645.401216561106"/>
    <n v="274936.20364968333"/>
    <n v="916454.01216561114"/>
    <n v="91645.401216561106"/>
    <n v="931117.27636026079"/>
    <n v="274936.20364968333"/>
    <n v="549872.40729936666"/>
    <m/>
    <m/>
    <m/>
    <m/>
    <n v="0"/>
    <n v="24682544.315292273"/>
  </r>
  <r>
    <x v="2"/>
    <s v="VG"/>
    <s v="AM"/>
    <x v="145"/>
    <x v="2"/>
    <s v="5_12_0_01_01"/>
    <x v="31"/>
    <s v="KATTIA MARIA"/>
    <s v="SOLIS"/>
    <s v="ARCE"/>
    <s v="PROFESIONAL ESPECIALISTA"/>
    <n v="8435970"/>
    <n v="4025628"/>
    <n v="2108992.5"/>
    <n v="1672155.1800000002"/>
    <n v="0"/>
    <n v="4639783.5"/>
    <n v="0"/>
    <n v="1739514.6806939999"/>
    <n v="1885162.7810432129"/>
    <n v="2092539.0571141948"/>
    <n v="113110.21930346999"/>
    <n v="339330.65791040997"/>
    <n v="1131102.1930346999"/>
    <n v="113110.21930346999"/>
    <n v="1149199.8281232552"/>
    <n v="339330.65791040997"/>
    <n v="678661.31582081993"/>
    <m/>
    <m/>
    <m/>
    <m/>
    <n v="0"/>
    <n v="30463590.790257946"/>
  </r>
  <r>
    <x v="2"/>
    <s v="DM"/>
    <s v="AM"/>
    <x v="146"/>
    <x v="2"/>
    <s v="5_19_0_01_01"/>
    <x v="23"/>
    <s v="TATIANA"/>
    <s v="CASTELLON"/>
    <s v="AVILES"/>
    <s v="PROFESIONAL ESPECIALISTA"/>
    <n v="8506484.7736171875"/>
    <n v="3381527.52"/>
    <n v="0"/>
    <n v="2576763.7199999997"/>
    <n v="0"/>
    <n v="4678566.6254894538"/>
    <n v="0"/>
    <n v="1594640.4418375832"/>
    <n v="1728158.344084325"/>
    <n v="1918263.4349873408"/>
    <n v="103689.91540472113"/>
    <n v="311069.74621416337"/>
    <n v="1036899.1540472113"/>
    <n v="103689.91540472113"/>
    <n v="1053489.5405119667"/>
    <n v="311069.74621416337"/>
    <n v="622139.49242832675"/>
    <m/>
    <m/>
    <m/>
    <m/>
    <n v="0"/>
    <n v="27926452.370241161"/>
  </r>
  <r>
    <x v="2"/>
    <s v="VG"/>
    <s v="AM"/>
    <x v="147"/>
    <x v="2"/>
    <s v="5_12_0_01_01"/>
    <x v="31"/>
    <s v="ROSEY"/>
    <s v="LOPEZ"/>
    <s v="MONGE"/>
    <s v="PROFESIONAL ESPECIALISTA"/>
    <n v="8435970"/>
    <n v="2415376.7999999998"/>
    <n v="0"/>
    <n v="2631588.48"/>
    <n v="0"/>
    <n v="4639783.5"/>
    <n v="0"/>
    <n v="1509622.474374"/>
    <n v="1636021.8937507484"/>
    <n v="1815991.566029595"/>
    <n v="98161.706271870004"/>
    <n v="294485.11881561001"/>
    <n v="981617.06271870015"/>
    <n v="98161.706271870004"/>
    <n v="997322.93572219927"/>
    <n v="294485.11881561001"/>
    <n v="588970.23763122002"/>
    <m/>
    <m/>
    <m/>
    <m/>
    <n v="981617.06271870015"/>
    <n v="27419175.663120117"/>
  </r>
  <r>
    <x v="2"/>
    <s v="RC"/>
    <s v="PT"/>
    <x v="148"/>
    <x v="2"/>
    <s v="5_37_0_01_01"/>
    <x v="33"/>
    <s v="ANGIE"/>
    <s v="GUTIERREZ"/>
    <s v="MORA"/>
    <s v="PROFESIONAL EJECUTIVA"/>
    <n v="7448859"/>
    <n v="1560612.24"/>
    <n v="0"/>
    <n v="1617330.42"/>
    <n v="0"/>
    <n v="4096872.45"/>
    <n v="0"/>
    <n v="1226482.053363"/>
    <n v="1329174.3635615285"/>
    <n v="1475389.4451110773"/>
    <n v="79750.780816814993"/>
    <n v="239252.34245044496"/>
    <n v="797507.80816815002"/>
    <n v="79750.780816814993"/>
    <n v="810267.93309884029"/>
    <n v="239252.34245044496"/>
    <n v="478504.68490088993"/>
    <m/>
    <m/>
    <m/>
    <m/>
    <n v="0"/>
    <n v="21479006.644738007"/>
  </r>
  <r>
    <x v="2"/>
    <s v="VG"/>
    <s v="AM"/>
    <x v="149"/>
    <x v="2"/>
    <s v="5_12_0_01_01"/>
    <x v="31"/>
    <s v="DARCY MARIELA"/>
    <s v="ARAYA"/>
    <s v="SOLANO"/>
    <s v="PROFESIONAL ESPECIALISTA"/>
    <n v="8435970"/>
    <n v="2737427.04"/>
    <n v="0"/>
    <n v="2604176.1"/>
    <n v="0"/>
    <n v="4639783.5"/>
    <n v="0"/>
    <n v="1534165.8081120001"/>
    <n v="1662620.220168517"/>
    <n v="1845515.82645036"/>
    <n v="99757.612240560004"/>
    <n v="299272.83672168001"/>
    <n v="997576.12240560004"/>
    <n v="99757.612240560004"/>
    <n v="1013537.3403640896"/>
    <n v="299272.83672168001"/>
    <n v="598545.67344336002"/>
    <m/>
    <m/>
    <m/>
    <m/>
    <n v="997576.12240560004"/>
    <n v="27864954.651274007"/>
  </r>
  <r>
    <x v="2"/>
    <s v="DM"/>
    <s v="AM"/>
    <x v="150"/>
    <x v="2"/>
    <s v="5_19_0_01_01"/>
    <x v="23"/>
    <s v="CYNTHIA PATRICIA"/>
    <s v="MADRIGAL"/>
    <s v="ACON"/>
    <s v="RECEPCIONISTA"/>
    <n v="3674630.2532671876"/>
    <n v="330878.16000000003"/>
    <n v="0"/>
    <n v="0"/>
    <n v="0"/>
    <n v="0"/>
    <n v="0"/>
    <n v="333658.85082515673"/>
    <n v="361595.82561860734"/>
    <n v="401372.9719285419"/>
    <n v="21695.836320461724"/>
    <n v="65087.508961385167"/>
    <n v="216958.36320461726"/>
    <n v="21695.836320461724"/>
    <n v="220429.69701589111"/>
    <n v="65087.508961385167"/>
    <n v="130175.01792277033"/>
    <m/>
    <m/>
    <m/>
    <m/>
    <n v="0"/>
    <n v="5843265.8303464651"/>
  </r>
  <r>
    <x v="2"/>
    <s v="DM"/>
    <s v="AM"/>
    <x v="151"/>
    <x v="2"/>
    <s v="5_19_0_01_01"/>
    <x v="23"/>
    <s v="WENDY"/>
    <s v="NUÑEZ"/>
    <s v="INCERA"/>
    <s v="TECNICO"/>
    <n v="4258438.5866343752"/>
    <n v="496317.24"/>
    <n v="0"/>
    <n v="0"/>
    <n v="0"/>
    <n v="0"/>
    <n v="0"/>
    <n v="396071.16035864345"/>
    <n v="429233.86530708917"/>
    <n v="476451.49629685422"/>
    <n v="25754.134934965092"/>
    <n v="77262.404804895268"/>
    <n v="257541.34934965093"/>
    <n v="25754.134934965092"/>
    <n v="261662.01093924535"/>
    <n v="77262.404804895268"/>
    <n v="154524.80960979054"/>
    <m/>
    <m/>
    <m/>
    <m/>
    <n v="0"/>
    <n v="6936273.5979753705"/>
  </r>
  <r>
    <x v="2"/>
    <s v="RP"/>
    <s v="PT"/>
    <x v="152"/>
    <x v="2"/>
    <s v="5_35_0_01_01"/>
    <x v="34"/>
    <s v="GLORIA"/>
    <s v="SALAS"/>
    <s v="HERNANDEZ"/>
    <s v="PROFESIONAL EJECUTIVA"/>
    <n v="7448859"/>
    <n v="2979350.6399999997"/>
    <n v="0"/>
    <n v="1343206.62"/>
    <n v="0"/>
    <n v="4096872.45"/>
    <n v="0"/>
    <n v="1321828.449543"/>
    <n v="1432504.0332561966"/>
    <n v="1590085.8372577275"/>
    <n v="85950.585797715001"/>
    <n v="257851.757393145"/>
    <n v="859505.85797715001"/>
    <n v="85950.585797715001"/>
    <n v="873257.95170478441"/>
    <n v="257851.757393145"/>
    <n v="515703.51478629"/>
    <m/>
    <m/>
    <m/>
    <m/>
    <n v="859505.85797715001"/>
    <n v="24008284.898884021"/>
  </r>
  <r>
    <x v="2"/>
    <s v="CJ"/>
    <s v="IO"/>
    <x v="153"/>
    <x v="2"/>
    <s v="5_16_0_01_01"/>
    <x v="27"/>
    <s v="MARGARITA "/>
    <s v="GOMEZ"/>
    <s v="VALERIN"/>
    <s v="PROFESIONAL ESPECIALISTA"/>
    <n v="8506484.7736171875"/>
    <n v="3059477.2800000003"/>
    <n v="0"/>
    <n v="1836629.46"/>
    <n v="0"/>
    <n v="4678566.6254894538"/>
    <n v="0"/>
    <n v="1506160.4729875834"/>
    <n v="1632270.021901648"/>
    <n v="1811826.9716187159"/>
    <n v="97936.593060471132"/>
    <n v="293809.77918141341"/>
    <n v="979365.93060471141"/>
    <n v="97936.593060471132"/>
    <n v="995035.78549438668"/>
    <n v="293809.77918141341"/>
    <n v="587619.55836282682"/>
    <m/>
    <m/>
    <m/>
    <m/>
    <n v="979365.93060471141"/>
    <n v="27356295.555164997"/>
  </r>
  <r>
    <x v="2"/>
    <s v="VG"/>
    <s v="AM"/>
    <x v="154"/>
    <x v="2"/>
    <s v="5_12_0_01_01"/>
    <x v="31"/>
    <s v="INES"/>
    <s v="DELGADO"/>
    <s v="CASTRO"/>
    <s v="PROFESIONAL ESPECIALISTA"/>
    <n v="8435970"/>
    <n v="2737427.04"/>
    <n v="0"/>
    <n v="2371170.87"/>
    <n v="0"/>
    <n v="4639783.5"/>
    <n v="0"/>
    <n v="1514756.472453"/>
    <n v="1641585.7571684557"/>
    <n v="1822167.4791269028"/>
    <n v="98495.539412265018"/>
    <n v="295486.61823679501"/>
    <n v="984955.39412265015"/>
    <n v="98495.539412265018"/>
    <n v="1000714.6804286125"/>
    <n v="295486.61823679501"/>
    <n v="590973.23647359002"/>
    <m/>
    <m/>
    <m/>
    <m/>
    <n v="984955.39412265015"/>
    <n v="27512424.139193982"/>
  </r>
  <r>
    <x v="2"/>
    <s v="DM"/>
    <s v="AM"/>
    <x v="155"/>
    <x v="2"/>
    <s v="5_19_0_01_01"/>
    <x v="23"/>
    <s v="MONICA"/>
    <s v="SANDI"/>
    <s v="UREÑA"/>
    <s v="PROFESIONAL ESPECIALISTA"/>
    <n v="8506484.7736171875"/>
    <n v="2737427.04"/>
    <n v="0"/>
    <n v="1699567.56"/>
    <n v="0"/>
    <n v="4678566.6254894538"/>
    <n v="0"/>
    <n v="1467916.4317255833"/>
    <n v="1590823.8392485417"/>
    <n v="1765821.5248519809"/>
    <n v="95449.812154161133"/>
    <n v="286349.43646248337"/>
    <n v="954498.12154161138"/>
    <n v="95449.812154161133"/>
    <n v="969770.09148627706"/>
    <n v="286349.43646248337"/>
    <n v="572698.87292496674"/>
    <m/>
    <m/>
    <m/>
    <m/>
    <n v="954498.12154161138"/>
    <n v="26661671.499660514"/>
  </r>
  <r>
    <x v="2"/>
    <s v="DM"/>
    <s v="AM"/>
    <x v="156"/>
    <x v="2"/>
    <s v="5_19_0_01_01"/>
    <x v="23"/>
    <s v="ROSA"/>
    <s v="ROMERO"/>
    <s v="CASTELLON"/>
    <s v="PROFESIONAL ESPECIALISTA"/>
    <n v="8506484.7736171875"/>
    <n v="1449226.08"/>
    <n v="0"/>
    <n v="1123907.58"/>
    <n v="0"/>
    <n v="4678566.6254894538"/>
    <n v="0"/>
    <n v="1312656.8154235831"/>
    <n v="1422564.465930227"/>
    <n v="1579052.8733940455"/>
    <n v="85354.209372651108"/>
    <n v="256062.62811795331"/>
    <n v="853542.09372651111"/>
    <n v="85354.209372651108"/>
    <n v="867198.76722613524"/>
    <n v="256062.62811795331"/>
    <n v="512125.25623590662"/>
    <m/>
    <m/>
    <m/>
    <m/>
    <n v="853542.09372651111"/>
    <n v="23841701.099750765"/>
  </r>
  <r>
    <x v="2"/>
    <s v="CO"/>
    <s v="AM"/>
    <x v="157"/>
    <x v="2"/>
    <s v="5_32_0_01_01"/>
    <x v="35"/>
    <s v="MARIA MERCEDES"/>
    <s v="HERNANDEZ"/>
    <s v="DURAN"/>
    <s v="JEFE DE UNIDAD"/>
    <n v="10809929.590504689"/>
    <n v="3076566.3"/>
    <n v="2702482.3976261723"/>
    <n v="1562505.6600000001"/>
    <n v="0"/>
    <n v="5945461.2747775801"/>
    <n v="0"/>
    <n v="2007275.5370682732"/>
    <n v="2175343.0285911392"/>
    <n v="2414640.4202978462"/>
    <n v="130521.10379988358"/>
    <n v="391563.3113996507"/>
    <n v="1305211.0379988358"/>
    <n v="130521.10379988358"/>
    <n v="1326094.4146068171"/>
    <n v="391563.3113996507"/>
    <n v="783126.6227993014"/>
    <m/>
    <m/>
    <m/>
    <m/>
    <n v="0"/>
    <n v="35152805.114669725"/>
  </r>
  <r>
    <x v="2"/>
    <s v="CM"/>
    <s v="AM"/>
    <x v="158"/>
    <x v="2"/>
    <s v="5_30_0_01_01"/>
    <x v="36"/>
    <s v="KAREN PATRICIA"/>
    <s v="MURILLO"/>
    <s v="SOLIS"/>
    <s v="JEFE DE UNIDAD"/>
    <n v="10809929.590504689"/>
    <n v="3281670.7199999997"/>
    <n v="0"/>
    <n v="1754392.32"/>
    <n v="0"/>
    <n v="5945461.2747775801"/>
    <n v="0"/>
    <n v="1815228.1103100132"/>
    <n v="1967215.6324053516"/>
    <n v="2183618.0864422861"/>
    <n v="118033.41007796142"/>
    <n v="354100.23023388424"/>
    <n v="1180334.1007796142"/>
    <n v="118033.41007796142"/>
    <n v="1199219.446392088"/>
    <n v="354100.23023388424"/>
    <n v="708200.46046776848"/>
    <m/>
    <m/>
    <m/>
    <m/>
    <n v="1180334.1007796142"/>
    <n v="32969871.123482708"/>
  </r>
  <r>
    <x v="2"/>
    <s v="CC"/>
    <s v="AM"/>
    <x v="159"/>
    <x v="2"/>
    <s v="5_31_0_01_01"/>
    <x v="24"/>
    <s v="ANGIE MICHELLE"/>
    <s v="FORBES"/>
    <s v="TORRES"/>
    <s v="PROFESIONAL EJECUTIVA"/>
    <n v="7505757.8189343754"/>
    <n v="1702486.08"/>
    <n v="0"/>
    <n v="1562505.6600000001"/>
    <n v="0"/>
    <n v="4128166.8004139066"/>
    <n v="0"/>
    <n v="1241079.7327337118"/>
    <n v="1344994.2943414687"/>
    <n v="1492949.6385175844"/>
    <n v="80699.980460409977"/>
    <n v="242099.9413812299"/>
    <n v="806999.80460409971"/>
    <n v="80699.980460409977"/>
    <n v="819911.8014777652"/>
    <n v="242099.9413812299"/>
    <n v="484199.88276245981"/>
    <m/>
    <m/>
    <m/>
    <m/>
    <n v="806999.80460409971"/>
    <n v="22541651.162072744"/>
  </r>
  <r>
    <x v="2"/>
    <s v="CC"/>
    <s v="AM"/>
    <x v="160"/>
    <x v="2"/>
    <s v="5_31_0_01_01"/>
    <x v="24"/>
    <s v="HANNIA"/>
    <s v="DIAZ"/>
    <s v="CORDERO"/>
    <s v="PROFESIONAL EJECUTIVA"/>
    <n v="7505757.8189343754"/>
    <n v="2128107.6"/>
    <n v="0"/>
    <n v="1315794.24"/>
    <n v="0"/>
    <n v="4128166.8004139066"/>
    <n v="0"/>
    <n v="1255982.9440637119"/>
    <n v="1361145.3390145316"/>
    <n v="1510877.3698156094"/>
    <n v="81669.047017059973"/>
    <n v="245007.1410511799"/>
    <n v="816690.47017059976"/>
    <n v="81669.047017059973"/>
    <n v="829757.51769332925"/>
    <n v="245007.1410511799"/>
    <n v="490014.28210235981"/>
    <m/>
    <m/>
    <m/>
    <m/>
    <n v="816690.47017059976"/>
    <n v="22812337.228515506"/>
  </r>
  <r>
    <x v="2"/>
    <s v="CC"/>
    <s v="AM"/>
    <x v="161"/>
    <x v="2"/>
    <s v="5_31_0_01_01"/>
    <x v="24"/>
    <s v="GRAYMMY"/>
    <m/>
    <m/>
    <s v="PROFESIONAL EJECUTIVA"/>
    <n v="7505757.8189343754"/>
    <n v="851243.04"/>
    <n v="0"/>
    <n v="712721.88"/>
    <n v="0"/>
    <n v="4128166.8004139066"/>
    <n v="0"/>
    <n v="1099384.198627712"/>
    <n v="1191434.7124067533"/>
    <n v="1322497.8207627793"/>
    <n v="71486.368689879979"/>
    <n v="214459.10606963991"/>
    <n v="714863.68689879973"/>
    <n v="71486.368689879979"/>
    <n v="726301.50588918047"/>
    <n v="214459.10606963991"/>
    <n v="428918.21213927981"/>
    <m/>
    <m/>
    <m/>
    <m/>
    <n v="714863.68689879973"/>
    <n v="19968044.312490627"/>
  </r>
  <r>
    <x v="2"/>
    <s v="CC"/>
    <s v="AM"/>
    <x v="162"/>
    <x v="2"/>
    <s v="5_31_0_01_01"/>
    <x v="24"/>
    <s v="KATTIA"/>
    <s v="MITCHELL"/>
    <s v="BERNARD"/>
    <s v="JEFE DE UNIDAD"/>
    <n v="10809929.590504689"/>
    <n v="2871461.88"/>
    <n v="2702482.3976261723"/>
    <n v="1644742.8"/>
    <n v="0"/>
    <n v="5945461.2747775801"/>
    <n v="0"/>
    <n v="1997040.6926442734"/>
    <n v="2164251.229256514"/>
    <n v="2402328.473788626"/>
    <n v="129855.59317776359"/>
    <n v="389566.77953329071"/>
    <n v="1298555.9317776358"/>
    <n v="129855.59317776359"/>
    <n v="1319332.826686078"/>
    <n v="389566.77953329071"/>
    <n v="779133.55906658142"/>
    <m/>
    <m/>
    <m/>
    <m/>
    <n v="1298555.9317776358"/>
    <n v="36272121.333327889"/>
  </r>
  <r>
    <x v="2"/>
    <s v="CO"/>
    <s v="AM"/>
    <x v="163"/>
    <x v="2"/>
    <s v="5_32_0_01_01"/>
    <x v="35"/>
    <s v="IBIS"/>
    <s v="ALVARADO"/>
    <s v="MUÑOZ"/>
    <s v="PROFESIONAL EJECUTIVA"/>
    <n v="7505757.8189343754"/>
    <n v="2269981.44"/>
    <n v="0"/>
    <n v="1946278.98"/>
    <n v="0"/>
    <n v="4128166.8004139066"/>
    <n v="1611806.94"/>
    <n v="1454583.931879712"/>
    <n v="1576375.0204103622"/>
    <n v="1749783.2717885894"/>
    <n v="94582.879556139975"/>
    <n v="283748.63866841991"/>
    <n v="945828.79556139978"/>
    <n v="94582.879556139975"/>
    <n v="960962.05629038205"/>
    <n v="283748.63866841991"/>
    <n v="567497.27733683982"/>
    <m/>
    <m/>
    <m/>
    <m/>
    <n v="0"/>
    <n v="25473685.369064692"/>
  </r>
  <r>
    <x v="2"/>
    <s v="CO"/>
    <s v="AM"/>
    <x v="164"/>
    <x v="2"/>
    <s v="5_32_0_01_01"/>
    <x v="35"/>
    <s v="PAOLA MARIA"/>
    <s v="CORDERO"/>
    <s v="GONZALEZ"/>
    <s v="PROFESIONAL EJECUTIVA"/>
    <n v="7505757.8189343754"/>
    <n v="1702486.08"/>
    <n v="0"/>
    <n v="1836629.46"/>
    <n v="0"/>
    <n v="4128166.8004139066"/>
    <n v="0"/>
    <n v="1263914.2452737119"/>
    <n v="1369740.7214003645"/>
    <n v="1520418.2824275345"/>
    <n v="82184.772023109967"/>
    <n v="246554.31606932991"/>
    <n v="821847.72023109975"/>
    <n v="82184.772023109967"/>
    <n v="834997.2837547973"/>
    <n v="246554.31606932991"/>
    <n v="493108.63213865983"/>
    <m/>
    <m/>
    <m/>
    <m/>
    <n v="821847.72023109975"/>
    <n v="22956392.940990433"/>
  </r>
  <r>
    <x v="2"/>
    <s v="CO"/>
    <s v="AM"/>
    <x v="165"/>
    <x v="2"/>
    <s v="5_32_0_01_01"/>
    <x v="35"/>
    <s v="DUNNIA"/>
    <s v="ABARCA"/>
    <s v="ABARCA"/>
    <s v="PROFESIONAL EJECUTIVA"/>
    <n v="7505757.8189343754"/>
    <n v="1702486.08"/>
    <n v="0"/>
    <n v="1151319.96"/>
    <n v="0"/>
    <n v="4128166.8004139066"/>
    <n v="0"/>
    <n v="1206827.963923712"/>
    <n v="1307874.6537531249"/>
    <n v="1451746.6726526595"/>
    <n v="78472.793116359971"/>
    <n v="235418.37934907991"/>
    <n v="784727.93116359971"/>
    <n v="78472.793116359971"/>
    <n v="797283.57806221733"/>
    <n v="235418.37934907991"/>
    <n v="470836.75869815983"/>
    <m/>
    <m/>
    <m/>
    <m/>
    <n v="0"/>
    <n v="21134810.562532634"/>
  </r>
  <r>
    <x v="2"/>
    <s v="CO"/>
    <s v="AM"/>
    <x v="166"/>
    <x v="2"/>
    <s v="5_32_0_01_01"/>
    <x v="35"/>
    <s v="MARIA"/>
    <s v="RAMÍREZ"/>
    <s v="OBREGON"/>
    <s v="PROFESIONAL EJECUTIVA"/>
    <n v="7505757.8189343754"/>
    <n v="2695602.96"/>
    <n v="0"/>
    <n v="1343206.62"/>
    <n v="0"/>
    <n v="4128166.8004139066"/>
    <n v="0"/>
    <n v="1305538.758805712"/>
    <n v="1414850.4204218464"/>
    <n v="1570490.2486292443"/>
    <n v="84891.364790769963"/>
    <n v="254674.09437230989"/>
    <n v="848913.64790769969"/>
    <n v="84891.364790769963"/>
    <n v="862496.26627422275"/>
    <n v="254674.09437230989"/>
    <n v="509348.18874461978"/>
    <m/>
    <m/>
    <m/>
    <m/>
    <n v="0"/>
    <n v="22863502.648457788"/>
  </r>
  <r>
    <x v="2"/>
    <s v="CM"/>
    <s v="AM"/>
    <x v="167"/>
    <x v="2"/>
    <s v="5_30_0_01_01"/>
    <x v="36"/>
    <s v="AGATHA (EN ESTE MOMENTO GLENDA"/>
    <s v="RICHARDS"/>
    <s v="SALAZAR"/>
    <s v="PROFESIONAL EJECUTIVA"/>
    <n v="7505757.8189343754"/>
    <n v="993116.88"/>
    <n v="1876439.4547335939"/>
    <n v="781252.83000000007"/>
    <n v="0"/>
    <n v="4128166.8004139066"/>
    <n v="0"/>
    <n v="1273218.3242140203"/>
    <n v="1379823.8230406218"/>
    <n v="1531610.5700173704"/>
    <n v="82789.760541479482"/>
    <n v="248369.28162443844"/>
    <n v="827897.60541479487"/>
    <n v="82789.760541479482"/>
    <n v="841143.96710143157"/>
    <n v="248369.28162443844"/>
    <n v="496738.56324887689"/>
    <m/>
    <m/>
    <m/>
    <m/>
    <n v="827897.60541479487"/>
    <n v="23125382.326865632"/>
  </r>
  <r>
    <x v="2"/>
    <s v="CM"/>
    <s v="AM"/>
    <x v="168"/>
    <x v="2"/>
    <s v="5_30_0_01_01"/>
    <x v="36"/>
    <s v="ARACELLY"/>
    <s v="SOLIS"/>
    <s v="MUÑOZ"/>
    <s v="PROFESIONAL EJECUTIVA"/>
    <n v="7505757.8189343754"/>
    <n v="1986233.76"/>
    <n v="0"/>
    <n v="2165578.02"/>
    <n v="0"/>
    <n v="4128166.8004139066"/>
    <n v="0"/>
    <n v="1314951.8420657117"/>
    <n v="1425051.653221752"/>
    <n v="1581813.6623307941"/>
    <n v="85503.441207069962"/>
    <n v="256510.32362120986"/>
    <n v="855034.41207069962"/>
    <n v="85503.441207069962"/>
    <n v="868714.96266383072"/>
    <n v="256510.32362120986"/>
    <n v="513020.64724241971"/>
    <m/>
    <m/>
    <m/>
    <m/>
    <n v="0"/>
    <n v="23028351.108600046"/>
  </r>
  <r>
    <x v="2"/>
    <s v="CM"/>
    <s v="AM"/>
    <x v="169"/>
    <x v="2"/>
    <s v="5_30_0_01_01"/>
    <x v="36"/>
    <s v="ZAIDY PATRICIA"/>
    <s v="ARRIETA"/>
    <s v="LEAL"/>
    <s v="PROFESIONAL EJECUTIVA"/>
    <n v="7505757.8189343754"/>
    <n v="2128107.6"/>
    <n v="0"/>
    <n v="1425443.76"/>
    <n v="0"/>
    <n v="4128166.8004139066"/>
    <n v="0"/>
    <n v="1265116.7490797117"/>
    <n v="1371043.9098380897"/>
    <n v="1521864.8273795894"/>
    <n v="82262.963642139963"/>
    <n v="246788.89092641987"/>
    <n v="822629.63642139966"/>
    <n v="82262.963642139963"/>
    <n v="835791.71060414205"/>
    <n v="246788.89092641987"/>
    <n v="493577.78185283975"/>
    <m/>
    <m/>
    <m/>
    <m/>
    <n v="822629.63642139966"/>
    <n v="22978233.940082576"/>
  </r>
  <r>
    <x v="2"/>
    <s v="CM"/>
    <s v="AM"/>
    <x v="170"/>
    <x v="2"/>
    <s v="5_30_0_01_01"/>
    <x v="36"/>
    <s v="MAYLIN"/>
    <s v="LOPEZ"/>
    <s v="CORRALES"/>
    <s v="PROFESIONAL EJECUTIVA"/>
    <n v="7505757.8189343754"/>
    <n v="425621.52"/>
    <n v="0"/>
    <n v="767546.64"/>
    <n v="0"/>
    <n v="4128166.8004139066"/>
    <n v="0"/>
    <n v="1068496.828519712"/>
    <n v="1157961.1687924634"/>
    <n v="1285342.0387277894"/>
    <n v="69477.948039339972"/>
    <n v="208433.84411801989"/>
    <n v="694779.48039339972"/>
    <n v="69477.948039339972"/>
    <n v="705895.95207969402"/>
    <n v="208433.84411801989"/>
    <n v="416867.68823603977"/>
    <m/>
    <m/>
    <m/>
    <m/>
    <n v="0"/>
    <n v="18712259.520412102"/>
  </r>
  <r>
    <x v="2"/>
    <s v="CC"/>
    <s v="AM"/>
    <x v="171"/>
    <x v="2"/>
    <s v="5_31_0_01_01"/>
    <x v="24"/>
    <s v="FANNY KARINA"/>
    <s v="ARAICA"/>
    <s v="WILSON"/>
    <s v="TECNICO"/>
    <n v="4258438.5866343752"/>
    <n v="330878.16000000003"/>
    <n v="0"/>
    <n v="0"/>
    <n v="0"/>
    <n v="0"/>
    <n v="0"/>
    <n v="382290.08499464346"/>
    <n v="414298.91210014099"/>
    <n v="459873.63192568428"/>
    <n v="24858.034158145096"/>
    <n v="74574.102474435291"/>
    <n v="248580.34158145098"/>
    <n v="24858.034158145096"/>
    <n v="252557.62704675418"/>
    <n v="74574.102474435291"/>
    <n v="149148.20494887058"/>
    <m/>
    <m/>
    <m/>
    <m/>
    <n v="248580.34158145098"/>
    <n v="6943510.1640785318"/>
  </r>
  <r>
    <x v="2"/>
    <s v="CO"/>
    <s v="AM"/>
    <x v="172"/>
    <x v="2"/>
    <s v="5_32_0_01_01"/>
    <x v="35"/>
    <s v="YENDRY"/>
    <s v="PORRAS"/>
    <s v="BARRANTES"/>
    <s v="TECNICO"/>
    <n v="4258438.5866343752"/>
    <n v="1075354.02"/>
    <n v="0"/>
    <n v="0"/>
    <n v="0"/>
    <n v="0"/>
    <n v="0"/>
    <n v="444304.92413264338"/>
    <n v="481506.20153140783"/>
    <n v="534474.02159594919"/>
    <n v="28890.487653835091"/>
    <n v="86671.462961505269"/>
    <n v="288904.87653835089"/>
    <n v="28890.487653835091"/>
    <n v="293527.35456296452"/>
    <n v="86671.462961505269"/>
    <n v="173342.92592301054"/>
    <m/>
    <m/>
    <m/>
    <m/>
    <n v="0"/>
    <n v="7780976.8121493803"/>
  </r>
  <r>
    <x v="2"/>
    <s v="CM"/>
    <s v="AM"/>
    <x v="173"/>
    <x v="2"/>
    <s v="5_30_0_01_01"/>
    <x v="36"/>
    <s v="MAUREN"/>
    <s v="NÚNEZ"/>
    <s v="CORREA"/>
    <s v="TECNICO"/>
    <n v="4258438.5866343752"/>
    <n v="413597.7"/>
    <n v="0"/>
    <n v="0"/>
    <n v="0"/>
    <n v="0"/>
    <n v="0"/>
    <n v="389180.62267664348"/>
    <n v="421766.38870361511"/>
    <n v="468162.56411126925"/>
    <n v="25306.084546555096"/>
    <n v="75918.253639665287"/>
    <n v="253060.84546555096"/>
    <n v="25306.084546555096"/>
    <n v="257109.81899299976"/>
    <n v="75918.253639665287"/>
    <n v="151836.50727933057"/>
    <m/>
    <m/>
    <m/>
    <m/>
    <n v="0"/>
    <n v="6815601.7102362253"/>
  </r>
  <r>
    <x v="2"/>
    <s v="CC"/>
    <s v="AM"/>
    <x v="174"/>
    <x v="2"/>
    <s v="5_31_0_01_01"/>
    <x v="24"/>
    <s v="ZEIDY"/>
    <s v="BARRANTES"/>
    <s v="SALAZAR"/>
    <s v="AUXILIAR DE CEAAM"/>
    <n v="3573151.5272578131"/>
    <n v="992634.48"/>
    <n v="0"/>
    <n v="0"/>
    <n v="0"/>
    <n v="0"/>
    <n v="0"/>
    <n v="380329.97440457589"/>
    <n v="412174.68309987191"/>
    <n v="457515.72830377106"/>
    <n v="24730.579908311949"/>
    <n v="74191.739724935847"/>
    <n v="247305.79908311949"/>
    <n v="24730.579908311949"/>
    <n v="251262.69186844939"/>
    <n v="74191.739724935847"/>
    <n v="148383.47944987169"/>
    <m/>
    <m/>
    <m/>
    <m/>
    <n v="247305.79908311949"/>
    <n v="6907908.8018170893"/>
  </r>
  <r>
    <x v="2"/>
    <s v="CC"/>
    <s v="AM"/>
    <x v="175"/>
    <x v="2"/>
    <s v="5_31_0_01_01"/>
    <x v="24"/>
    <s v="WENDY"/>
    <s v="WILLIAMS"/>
    <s v="BARNETT"/>
    <s v="AUXILIAR DE CEAAM"/>
    <n v="3573151.5272578131"/>
    <n v="992634.48"/>
    <n v="0"/>
    <n v="0"/>
    <n v="0"/>
    <n v="0"/>
    <n v="0"/>
    <n v="380329.97440457589"/>
    <n v="412174.68309987191"/>
    <n v="457515.72830377106"/>
    <n v="24730.579908311949"/>
    <n v="74191.739724935847"/>
    <n v="247305.79908311949"/>
    <n v="24730.579908311949"/>
    <n v="251262.69186844939"/>
    <n v="74191.739724935847"/>
    <n v="148383.47944987169"/>
    <m/>
    <m/>
    <m/>
    <m/>
    <n v="247305.79908311949"/>
    <n v="6907908.8018170893"/>
  </r>
  <r>
    <x v="2"/>
    <s v="CC"/>
    <s v="AM"/>
    <x v="176"/>
    <x v="2"/>
    <s v="5_31_0_01_01"/>
    <x v="24"/>
    <s v="MARIA DE_x000a_ LOS ANGELES"/>
    <s v="KEITH"/>
    <s v="DIAZ"/>
    <s v="AUXILIAR DE CEAAM"/>
    <n v="3573151.5272578131"/>
    <n v="1488951.72"/>
    <n v="0"/>
    <n v="0"/>
    <n v="0"/>
    <n v="0"/>
    <n v="0"/>
    <n v="421673.2004965758"/>
    <n v="456979.54272071645"/>
    <n v="507249.32141728094"/>
    <n v="27418.882238771945"/>
    <n v="82256.646716315823"/>
    <n v="274188.82238771947"/>
    <n v="27418.882238771945"/>
    <n v="278575.84354592295"/>
    <n v="82256.646716315823"/>
    <n v="164513.29343263165"/>
    <m/>
    <m/>
    <m/>
    <m/>
    <n v="274188.82238771947"/>
    <n v="7658823.1515565561"/>
  </r>
  <r>
    <x v="2"/>
    <s v="CO"/>
    <s v="AM"/>
    <x v="177"/>
    <x v="2"/>
    <s v="5_32_0_01_01"/>
    <x v="35"/>
    <s v="XINIA"/>
    <s v="RODRÍGUEZ"/>
    <s v="PARRA"/>
    <s v="AUXILIAR DE CEAAM"/>
    <n v="3573151.5272578131"/>
    <n v="1158073.56"/>
    <n v="0"/>
    <n v="0"/>
    <n v="0"/>
    <n v="0"/>
    <n v="1611806.94"/>
    <n v="528374.56787057582"/>
    <n v="572614.92579183402"/>
    <n v="635605.11004937603"/>
    <n v="34357.032975641945"/>
    <n v="103071.09892692583"/>
    <n v="343570.32975641947"/>
    <n v="34357.032975641945"/>
    <n v="349067.45503252215"/>
    <n v="103071.09892692583"/>
    <n v="206142.19785385166"/>
    <m/>
    <m/>
    <m/>
    <m/>
    <n v="0"/>
    <n v="9253262.877417529"/>
  </r>
  <r>
    <x v="2"/>
    <s v="CO"/>
    <s v="AM"/>
    <x v="178"/>
    <x v="2"/>
    <s v="5_37_0_01_01"/>
    <x v="35"/>
    <s v="DENIA"/>
    <s v="CALVO"/>
    <m/>
    <s v="PROFESIONAL EJECUTIVA"/>
    <n v="7505757.8189343754"/>
    <n v="425621.52"/>
    <n v="0"/>
    <n v="849783.78"/>
    <n v="0"/>
    <n v="4128166.8004139066"/>
    <n v="0"/>
    <n v="1075347.1822817118"/>
    <n v="1165385.0969101321"/>
    <n v="1293582.6319007743"/>
    <n v="69923.385508149964"/>
    <n v="209770.15652444988"/>
    <n v="699233.85508149967"/>
    <n v="69923.385508149964"/>
    <n v="710421.59676280362"/>
    <n v="209770.15652444988"/>
    <n v="419540.31304889976"/>
    <m/>
    <m/>
    <m/>
    <m/>
    <n v="0"/>
    <n v="18832227.6793993"/>
  </r>
  <r>
    <x v="2"/>
    <s v="CO"/>
    <s v="AM"/>
    <x v="179"/>
    <x v="2"/>
    <s v="5_32_0_01_01"/>
    <x v="35"/>
    <s v="VIRGINIA"/>
    <s v="BADILLA"/>
    <s v="SOLORZANO"/>
    <s v="AUXILIAR DE CEAAM"/>
    <n v="3573151.5272578131"/>
    <n v="909914.94"/>
    <n v="0"/>
    <n v="0"/>
    <n v="0"/>
    <n v="0"/>
    <n v="0"/>
    <n v="373439.4367225758"/>
    <n v="404707.20649639767"/>
    <n v="449226.79611818591"/>
    <n v="24282.529519901942"/>
    <n v="72847.588559705822"/>
    <n v="242825.29519901943"/>
    <n v="24282.529519901942"/>
    <n v="246710.49992220371"/>
    <n v="72847.588559705822"/>
    <n v="145695.17711941164"/>
    <m/>
    <m/>
    <m/>
    <m/>
    <n v="0"/>
    <n v="6539931.1149948221"/>
  </r>
  <r>
    <x v="2"/>
    <s v="CM"/>
    <s v="AM"/>
    <x v="180"/>
    <x v="2"/>
    <s v="5_30_0_01_01"/>
    <x v="36"/>
    <s v="EUNICE"/>
    <s v="MONTERO"/>
    <s v="ABARCA"/>
    <s v="AUXILIAR DE CEAAM"/>
    <n v="3573151.5272578131"/>
    <n v="827195.4"/>
    <n v="0"/>
    <n v="0"/>
    <n v="0"/>
    <n v="0"/>
    <n v="0"/>
    <n v="366548.89904057584"/>
    <n v="397239.72989292367"/>
    <n v="440937.86393260106"/>
    <n v="23834.479131491949"/>
    <n v="71503.437394475841"/>
    <n v="238344.79131491948"/>
    <n v="23834.479131491949"/>
    <n v="242158.30797595819"/>
    <n v="71503.437394475841"/>
    <n v="143006.87478895168"/>
    <m/>
    <m/>
    <m/>
    <m/>
    <n v="0"/>
    <n v="6419259.2272556787"/>
  </r>
  <r>
    <x v="2"/>
    <s v="CM"/>
    <s v="AM"/>
    <x v="181"/>
    <x v="2"/>
    <s v="5_30_0_01_01"/>
    <x v="36"/>
    <s v="ILEANA"/>
    <s v="MONTERO"/>
    <s v="CERDAS"/>
    <s v="AUXILIAR DE CEAAM"/>
    <n v="3573151.5272578131"/>
    <n v="661756.32000000007"/>
    <n v="0"/>
    <n v="0"/>
    <n v="0"/>
    <n v="0"/>
    <n v="0"/>
    <n v="352767.82367657585"/>
    <n v="382304.77668597543"/>
    <n v="424359.999561431"/>
    <n v="22938.378354671946"/>
    <n v="68815.135064015834"/>
    <n v="229383.78354671947"/>
    <n v="22938.378354671946"/>
    <n v="233053.92408346696"/>
    <n v="68815.135064015834"/>
    <n v="137630.27012803167"/>
    <m/>
    <m/>
    <m/>
    <m/>
    <n v="229383.78354671947"/>
    <n v="6407299.2353241099"/>
  </r>
  <r>
    <x v="2"/>
    <s v="CM"/>
    <s v="AM"/>
    <x v="182"/>
    <x v="2"/>
    <s v="5_30_0_01_01"/>
    <x v="36"/>
    <s v="ANA LUCIA"/>
    <s v="SOLIS"/>
    <s v="LOPEZ"/>
    <s v="AUXILIAR DE CEAAM"/>
    <n v="3573151.5272578131"/>
    <n v="1158073.56"/>
    <n v="0"/>
    <n v="0"/>
    <n v="0"/>
    <n v="0"/>
    <n v="0"/>
    <n v="394111.04976857587"/>
    <n v="427109.63630682003"/>
    <n v="474093.592674941"/>
    <n v="25626.680685131945"/>
    <n v="76880.042055395839"/>
    <n v="256266.80685131947"/>
    <n v="25626.680685131945"/>
    <n v="260367.07576094056"/>
    <n v="76880.042055395839"/>
    <n v="153760.08411079168"/>
    <m/>
    <m/>
    <m/>
    <m/>
    <n v="0"/>
    <n v="6901946.7782122567"/>
  </r>
  <r>
    <x v="2"/>
    <s v="DM"/>
    <s v="AM"/>
    <x v="183"/>
    <x v="2"/>
    <s v="5_19_0_01_01"/>
    <x v="23"/>
    <s v="FLORY VIRGINIA"/>
    <s v="PEREZ"/>
    <s v="VARGAS"/>
    <s v="PROFESIONAL EJECUTIVA"/>
    <n v="7505757.8189343754"/>
    <n v="993116.88"/>
    <n v="0"/>
    <n v="712721.88"/>
    <n v="0"/>
    <n v="4128166.8004139066"/>
    <n v="0"/>
    <n v="1111202.2894997119"/>
    <n v="1204242.3220821097"/>
    <n v="1336714.3243684396"/>
    <n v="72254.82834423997"/>
    <n v="216764.48503271991"/>
    <n v="722548.28344239981"/>
    <n v="72254.82834423997"/>
    <n v="734109.05597747816"/>
    <n v="216764.48503271991"/>
    <n v="433528.97006543982"/>
    <m/>
    <m/>
    <m/>
    <m/>
    <n v="0"/>
    <n v="19460147.251537781"/>
  </r>
  <r>
    <x v="2"/>
    <s v="VG"/>
    <s v="AM"/>
    <x v="184"/>
    <x v="2"/>
    <s v="5_12_0_01_01"/>
    <x v="31"/>
    <s v="MARIA MONICA"/>
    <s v="VARGAS"/>
    <s v="RODRIGUEZ"/>
    <s v="SECRETARIA"/>
    <n v="4137183"/>
    <n v="1240793.1000000001"/>
    <n v="0"/>
    <n v="0"/>
    <n v="0"/>
    <n v="0"/>
    <n v="0"/>
    <n v="447985.40912999999"/>
    <n v="485494.85044033016"/>
    <n v="538901.43959452491"/>
    <n v="29129.807545649997"/>
    <n v="87389.422636949981"/>
    <n v="291298.0754565"/>
    <n v="29129.807545649997"/>
    <n v="295958.84466380393"/>
    <n v="87389.422636949981"/>
    <n v="174778.84527389996"/>
    <m/>
    <m/>
    <m/>
    <m/>
    <n v="291298.0754565"/>
    <n v="8136730.1003807588"/>
  </r>
  <r>
    <x v="2"/>
    <s v="CO"/>
    <s v="AM"/>
    <x v="185"/>
    <x v="2"/>
    <s v="5_32_0_01_01"/>
    <x v="35"/>
    <s v="MARITZA"/>
    <s v="RAMIREZ"/>
    <s v="RAMIREZ"/>
    <s v="AUXILIAR DE CEAAM"/>
    <n v="3573151.5272578131"/>
    <n v="909914.94"/>
    <n v="0"/>
    <n v="0"/>
    <n v="0"/>
    <n v="0"/>
    <n v="0"/>
    <n v="373439.4367225758"/>
    <n v="404707.20649639767"/>
    <n v="449226.79611818591"/>
    <n v="24282.529519901942"/>
    <n v="72847.588559705822"/>
    <n v="242825.29519901943"/>
    <n v="24282.529519901942"/>
    <n v="246710.49992220371"/>
    <n v="72847.588559705822"/>
    <n v="145695.17711941164"/>
    <m/>
    <m/>
    <m/>
    <m/>
    <n v="0"/>
    <n v="6539931.1149948221"/>
  </r>
  <r>
    <x v="2"/>
    <s v="CM"/>
    <s v="AM"/>
    <x v="186"/>
    <x v="2"/>
    <s v="5_30_0_01_01"/>
    <x v="36"/>
    <s v="HELLEN"/>
    <s v="FERNANDEZ"/>
    <s v="VILLALOBOS"/>
    <s v="AUXILIAR DE CEAAM"/>
    <n v="3573151.5272578131"/>
    <n v="413597.7"/>
    <n v="0"/>
    <n v="0"/>
    <n v="0"/>
    <n v="0"/>
    <n v="0"/>
    <n v="332096.21063057584"/>
    <n v="359902.34687555314"/>
    <n v="399493.20300467603"/>
    <n v="21594.227189441946"/>
    <n v="64782.681568325839"/>
    <n v="215942.27189441948"/>
    <n v="21594.227189441946"/>
    <n v="219397.34824473018"/>
    <n v="64782.681568325839"/>
    <n v="129565.36313665168"/>
    <m/>
    <m/>
    <m/>
    <m/>
    <n v="0"/>
    <n v="5815899.7885599555"/>
  </r>
  <r>
    <x v="2"/>
    <s v="CC"/>
    <s v="AM"/>
    <x v="187"/>
    <x v="2"/>
    <s v="5_31_0_01_01"/>
    <x v="24"/>
    <s v="ZAIDA"/>
    <s v="ESTRADA"/>
    <s v="CEDEÑO"/>
    <s v="AUXILIAR DE CEAAM"/>
    <n v="3573151.5272578131"/>
    <n v="3060622.98"/>
    <n v="0"/>
    <n v="0"/>
    <n v="0"/>
    <n v="0"/>
    <n v="0"/>
    <n v="552593.41645457584"/>
    <n v="598861.59818672447"/>
    <n v="664739.03294339601"/>
    <n v="35931.839618561949"/>
    <n v="107795.51885568583"/>
    <n v="359318.39618561952"/>
    <n v="35931.839618561949"/>
    <n v="365067.49052458938"/>
    <n v="107795.51885568583"/>
    <n v="215591.03771137167"/>
    <m/>
    <m/>
    <m/>
    <m/>
    <n v="359318.39618561952"/>
    <n v="10036718.592398206"/>
  </r>
  <r>
    <x v="2"/>
    <s v="RP"/>
    <s v="PT"/>
    <x v="188"/>
    <x v="2"/>
    <s v="5_35_0_01_01"/>
    <x v="34"/>
    <s v="LAUREANA"/>
    <s v="RODRIGUEZ"/>
    <s v="HIDALGO"/>
    <s v="JEFE DE UNIDAD"/>
    <n v="10708074"/>
    <n v="3076566.3"/>
    <n v="0"/>
    <n v="1480268.52"/>
    <n v="0"/>
    <n v="5889440.7000000011"/>
    <n v="0"/>
    <n v="1762157.3150160003"/>
    <n v="1909701.2640823885"/>
    <n v="2119776.8822389804"/>
    <n v="114582.53417508003"/>
    <n v="343747.60252524004"/>
    <n v="1145825.3417508004"/>
    <n v="114582.53417508003"/>
    <n v="1164158.5472188131"/>
    <n v="343747.60252524004"/>
    <n v="687495.20505048009"/>
    <m/>
    <m/>
    <m/>
    <m/>
    <n v="1145825.3417508004"/>
    <n v="32005949.69050891"/>
  </r>
  <r>
    <x v="2"/>
    <s v="RB"/>
    <s v="PT"/>
    <x v="189"/>
    <x v="2"/>
    <s v="5_34_0_01_01"/>
    <x v="29"/>
    <s v="SONIA"/>
    <s v="ROJAS"/>
    <s v="QUESADA"/>
    <s v="JEFE DE UNIDAD"/>
    <n v="10708074"/>
    <n v="3896983.98"/>
    <n v="0"/>
    <n v="1480268.52"/>
    <n v="0"/>
    <n v="5889440.7000000011"/>
    <n v="0"/>
    <n v="1830498.1077600003"/>
    <n v="1983764.1738915641"/>
    <n v="2201987.0409678002"/>
    <n v="119026.32653880003"/>
    <n v="357078.97961640003"/>
    <n v="1190263.2653880003"/>
    <n v="119026.32653880003"/>
    <n v="1209307.477634208"/>
    <n v="357078.97961640003"/>
    <n v="714157.95923280006"/>
    <m/>
    <m/>
    <m/>
    <m/>
    <n v="1190263.2653880003"/>
    <n v="33247219.102572776"/>
  </r>
  <r>
    <x v="2"/>
    <s v="RC"/>
    <s v="PT"/>
    <x v="190"/>
    <x v="2"/>
    <s v="5_37_0_01_01"/>
    <x v="33"/>
    <s v="NORELKY"/>
    <s v="SANCHEZ"/>
    <s v="GARRO"/>
    <s v="JEFE DE UNIDAD"/>
    <n v="10708074"/>
    <n v="2051044.2"/>
    <n v="0"/>
    <n v="877196.16"/>
    <n v="0"/>
    <n v="5889440.7000000011"/>
    <n v="0"/>
    <n v="1626495.3964980002"/>
    <n v="1762680.4872913479"/>
    <n v="1956583.1672260654"/>
    <n v="105761.25228249002"/>
    <n v="317283.75684747007"/>
    <n v="1057612.5228249002"/>
    <n v="105761.25228249002"/>
    <n v="1074534.3231900986"/>
    <n v="317283.75684747007"/>
    <n v="634567.51369494013"/>
    <m/>
    <m/>
    <m/>
    <m/>
    <n v="1057612.5228249002"/>
    <n v="29541931.011810176"/>
  </r>
  <r>
    <x v="2"/>
    <s v="RG"/>
    <s v="PT"/>
    <x v="191"/>
    <x v="2"/>
    <s v="5_36_0_01_01"/>
    <x v="32"/>
    <s v="HELENA ELVIRA"/>
    <s v="PALACIOS"/>
    <s v="MARTINEZ"/>
    <s v="PROFESIONAL EJECUTIVA"/>
    <n v="7448859"/>
    <n v="2553729.12"/>
    <n v="0"/>
    <n v="1918866.6"/>
    <n v="0"/>
    <n v="4096872.45"/>
    <n v="0"/>
    <n v="1334326.6532610001"/>
    <n v="1446048.7010538087"/>
    <n v="1605120.4786516426"/>
    <n v="86763.269116305004"/>
    <n v="260289.807348915"/>
    <n v="867632.69116305001"/>
    <n v="86763.269116305004"/>
    <n v="881514.81422165874"/>
    <n v="260289.807348915"/>
    <n v="520579.61469782999"/>
    <m/>
    <m/>
    <m/>
    <m/>
    <n v="867632.69116305001"/>
    <n v="24235288.967142478"/>
  </r>
  <r>
    <x v="2"/>
    <s v="IO"/>
    <s v="IO"/>
    <x v="192"/>
    <x v="2"/>
    <s v="5_29_0_01_01"/>
    <x v="30"/>
    <s v="LUISA EMILIA"/>
    <s v="LÓPEZ"/>
    <s v="AVENDAÑO"/>
    <s v="JEFE DE UNIDAD"/>
    <n v="10708074"/>
    <n v="3896983.98"/>
    <n v="0"/>
    <n v="904608.54"/>
    <n v="0"/>
    <n v="5889440.7000000011"/>
    <n v="0"/>
    <n v="1782545.6314259998"/>
    <n v="1931796.6770678824"/>
    <n v="2144302.8887569048"/>
    <n v="115908.26425712999"/>
    <n v="347724.79277138994"/>
    <n v="1159082.6425713"/>
    <n v="115908.26425712999"/>
    <n v="1177627.9648524406"/>
    <n v="347724.79277138994"/>
    <n v="695449.58554277988"/>
    <m/>
    <m/>
    <m/>
    <m/>
    <n v="0"/>
    <n v="31217178.724274348"/>
  </r>
  <r>
    <x v="2"/>
    <s v="IO"/>
    <s v="IO"/>
    <x v="193"/>
    <x v="2"/>
    <s v="5_29_0_01_01"/>
    <x v="30"/>
    <s v="MARIELA"/>
    <s v="VEGA"/>
    <s v="CORTES"/>
    <s v="PROFESIONAL ESPECIALISTA"/>
    <n v="8435970"/>
    <n v="2093326.56"/>
    <n v="0"/>
    <n v="1096495.2"/>
    <n v="0"/>
    <n v="4639783.5"/>
    <n v="0"/>
    <n v="1354922.419158"/>
    <n v="1468368.9330972733"/>
    <n v="1629896.0353221148"/>
    <n v="88102.488395789987"/>
    <n v="264307.46518736996"/>
    <n v="881024.88395789999"/>
    <n v="88102.488395789987"/>
    <n v="895121.28210122627"/>
    <n v="264307.46518736996"/>
    <n v="528614.93037473992"/>
    <m/>
    <m/>
    <m/>
    <m/>
    <n v="881024.88395789999"/>
    <n v="24609368.535135478"/>
  </r>
  <r>
    <x v="2"/>
    <s v="DR"/>
    <s v="PT"/>
    <x v="194"/>
    <x v="2"/>
    <s v="5_35_0_01_01"/>
    <x v="25"/>
    <s v="VACANTE"/>
    <m/>
    <m/>
    <s v="PROFESIONAL OPERATIVO 2"/>
    <n v="6385823.927071875"/>
    <n v="2890637.2800000003"/>
    <n v="0"/>
    <n v="1836629.46"/>
    <n v="0"/>
    <n v="3512203.1598895318"/>
    <n v="0"/>
    <n v="1218286.9757858852"/>
    <n v="1320293.1190353399"/>
    <n v="1465531.2242541246"/>
    <n v="79217.904013736465"/>
    <n v="237653.71204120936"/>
    <n v="792179.04013736465"/>
    <n v="79217.904013736465"/>
    <n v="804853.90477956238"/>
    <n v="237653.71204120936"/>
    <n v="475307.42408241873"/>
    <m/>
    <m/>
    <m/>
    <m/>
    <n v="792179.04013736465"/>
    <n v="22127667.787283361"/>
  </r>
  <r>
    <x v="2"/>
    <s v="RG"/>
    <s v="PT"/>
    <x v="195"/>
    <x v="2"/>
    <s v="5_36_0_01_01"/>
    <x v="32"/>
    <s v="LAURA"/>
    <s v="OBREGON "/>
    <s v="MONTIEL"/>
    <s v="PROFESIONAL OPERATIVO 2"/>
    <n v="6344163"/>
    <n v="963545.76"/>
    <n v="0"/>
    <n v="1370619"/>
    <n v="0"/>
    <n v="1268832.6000000001"/>
    <n v="0"/>
    <n v="828598.45798799989"/>
    <n v="897976.30957939383"/>
    <n v="996757.69066388987"/>
    <n v="53878.794089939998"/>
    <n v="161636.38226981997"/>
    <n v="538787.94089939992"/>
    <n v="53878.794089939998"/>
    <n v="547408.54795379029"/>
    <n v="161636.38226981997"/>
    <n v="323272.76453963993"/>
    <m/>
    <m/>
    <m/>
    <m/>
    <n v="0"/>
    <n v="14510992.424343631"/>
  </r>
  <r>
    <x v="2"/>
    <s v="RG"/>
    <s v="PT"/>
    <x v="196"/>
    <x v="2"/>
    <s v="5_36_0_01_01"/>
    <x v="32"/>
    <s v="ROSA MARIA"/>
    <s v="ACEVEDO"/>
    <s v="GRANADOS"/>
    <s v="PROFESIONAL OPERATIVO 2"/>
    <n v="6344163"/>
    <n v="1204432.2"/>
    <n v="0"/>
    <n v="1425443.76"/>
    <n v="0"/>
    <n v="3489289.6500000004"/>
    <n v="0"/>
    <n v="1038195.273213"/>
    <n v="1125122.4897597891"/>
    <n v="1248890.9591972027"/>
    <n v="67507.619416065019"/>
    <n v="202522.85824819503"/>
    <n v="675076.19416065014"/>
    <n v="67507.619416065019"/>
    <n v="685877.41326722049"/>
    <n v="202522.85824819503"/>
    <n v="405045.71649639006"/>
    <m/>
    <m/>
    <m/>
    <m/>
    <n v="0"/>
    <n v="18181597.611422777"/>
  </r>
  <r>
    <x v="2"/>
    <s v="RG"/>
    <s v="PT"/>
    <x v="197"/>
    <x v="2"/>
    <s v="5_36_0_01_01"/>
    <x v="32"/>
    <s v="LINDSAY KARINA"/>
    <s v="CASTILLO"/>
    <s v="RAMIREZ"/>
    <s v="PROFESIONAL OPERATIVO 2"/>
    <n v="6344163"/>
    <n v="1204432.2"/>
    <n v="0"/>
    <n v="1288381.8599999999"/>
    <n v="0"/>
    <n v="3489289.6500000004"/>
    <n v="0"/>
    <n v="1026778.016943"/>
    <n v="1112749.2762303411"/>
    <n v="1235156.6372422276"/>
    <n v="66765.223634715003"/>
    <n v="200295.67090414502"/>
    <n v="667652.23634715006"/>
    <n v="66765.223634715003"/>
    <n v="678334.67212870438"/>
    <n v="200295.67090414502"/>
    <n v="400591.34180829005"/>
    <m/>
    <m/>
    <m/>
    <m/>
    <n v="0"/>
    <n v="17981650.679777432"/>
  </r>
  <r>
    <x v="2"/>
    <s v="RP"/>
    <s v="PT"/>
    <x v="198"/>
    <x v="2"/>
    <s v="5_38_0_01_01"/>
    <x v="34"/>
    <s v="ADRIANA"/>
    <s v="RUIZ"/>
    <s v="ULATE"/>
    <s v="PROFESIONAL OPERATIVO 2"/>
    <n v="6344163"/>
    <n v="722659.32000000007"/>
    <n v="0"/>
    <n v="932020.91999999993"/>
    <n v="0"/>
    <n v="3489289.6500000004"/>
    <n v="0"/>
    <n v="956961.46973700006"/>
    <n v="1037087.0482799634"/>
    <n v="1151171.2282756725"/>
    <n v="62225.471798685008"/>
    <n v="186676.415396055"/>
    <n v="622254.71798685007"/>
    <n v="62225.471798685008"/>
    <n v="632210.79347463965"/>
    <n v="186676.415396055"/>
    <n v="373352.83079211001"/>
    <m/>
    <m/>
    <m/>
    <m/>
    <n v="0"/>
    <n v="16758974.752935715"/>
  </r>
  <r>
    <x v="2"/>
    <s v="RP"/>
    <s v="PT"/>
    <x v="199"/>
    <x v="2"/>
    <s v="5_35_0_01_01"/>
    <x v="34"/>
    <s v="MARIA ANTONIETA"/>
    <s v="CASTRO"/>
    <s v="BARBOZA"/>
    <s v="PROFESIONAL OPERATIVO 2"/>
    <n v="6344163"/>
    <n v="481772.88"/>
    <n v="0"/>
    <n v="767546.64"/>
    <n v="0"/>
    <n v="3489289.6500000004"/>
    <n v="0"/>
    <n v="923194.92176099995"/>
    <n v="1000493.2556577193"/>
    <n v="1110551.9559878926"/>
    <n v="60029.835458805006"/>
    <n v="180089.506376415"/>
    <n v="600298.35458805005"/>
    <n v="60029.835458805006"/>
    <n v="609903.12826145883"/>
    <n v="180089.506376415"/>
    <n v="360179.01275282999"/>
    <m/>
    <m/>
    <m/>
    <m/>
    <n v="600298.35458805005"/>
    <n v="16767929.837267444"/>
  </r>
  <r>
    <x v="2"/>
    <s v="RP"/>
    <s v="PT"/>
    <x v="200"/>
    <x v="2"/>
    <s v="5_35_0_01_01"/>
    <x v="34"/>
    <s v="DIANA"/>
    <s v="FERRETO"/>
    <s v="MENA"/>
    <s v="PROFESIONAL OPERATIVO 2"/>
    <n v="6344163"/>
    <n v="240886.44"/>
    <n v="0"/>
    <n v="767546.64"/>
    <n v="0"/>
    <n v="3489289.6500000004"/>
    <n v="0"/>
    <n v="903129.08130900003"/>
    <n v="978747.31927081279"/>
    <n v="1086413.8700460824"/>
    <n v="58725.074056545003"/>
    <n v="176175.222169635"/>
    <n v="587250.74056545005"/>
    <n v="58725.074056545003"/>
    <n v="596646.7524144972"/>
    <n v="176175.222169635"/>
    <n v="352350.44433927001"/>
    <m/>
    <m/>
    <m/>
    <m/>
    <n v="0"/>
    <n v="15816224.530397475"/>
  </r>
  <r>
    <x v="2"/>
    <s v="RB"/>
    <s v="PT"/>
    <x v="201"/>
    <x v="2"/>
    <s v="5_34_0_01_01"/>
    <x v="29"/>
    <s v="MONICA"/>
    <s v="GUERRERO"/>
    <s v="TENORIO"/>
    <s v="PROFESIONAL OPERATIVO 2"/>
    <n v="6344163"/>
    <n v="1083988.98"/>
    <n v="0"/>
    <n v="1178732.3399999999"/>
    <n v="0"/>
    <n v="1268832.6000000001"/>
    <n v="0"/>
    <n v="822647.21943599998"/>
    <n v="891526.77883162"/>
    <n v="989598.68289782992"/>
    <n v="53491.820697179995"/>
    <n v="160475.46209153999"/>
    <n v="534918.20697179995"/>
    <n v="53491.820697179995"/>
    <n v="543476.89828334877"/>
    <n v="160475.46209153999"/>
    <n v="320950.92418307997"/>
    <m/>
    <m/>
    <m/>
    <m/>
    <n v="534918.20697179995"/>
    <n v="14941688.403152917"/>
  </r>
  <r>
    <x v="2"/>
    <s v="RB"/>
    <s v="PT"/>
    <x v="202"/>
    <x v="2"/>
    <s v="5_34_0_01_01"/>
    <x v="29"/>
    <s v="KAREN"/>
    <s v="JIMENEZ"/>
    <s v="CALVO"/>
    <s v="PROFESIONAL OPERATIVO 2"/>
    <n v="6344163"/>
    <n v="2408864.4"/>
    <n v="0"/>
    <n v="904608.54"/>
    <n v="0"/>
    <n v="3489289.6500000004"/>
    <n v="0"/>
    <n v="1095138.9016470001"/>
    <n v="1186833.9602824193"/>
    <n v="1317390.9654773476"/>
    <n v="71210.322458235009"/>
    <n v="213630.96737470501"/>
    <n v="712103.22458235011"/>
    <n v="71210.322458235009"/>
    <n v="723496.87617566762"/>
    <n v="213630.96737470501"/>
    <n v="427261.93474941002"/>
    <m/>
    <m/>
    <m/>
    <m/>
    <n v="712103.22458235011"/>
    <n v="19890937.257162426"/>
  </r>
  <r>
    <x v="2"/>
    <s v="RC"/>
    <s v="PT"/>
    <x v="203"/>
    <x v="2"/>
    <s v="5_37_0_01_01"/>
    <x v="33"/>
    <s v="KEYLA VANESSA"/>
    <s v="MATHURIN"/>
    <s v="THOBOURNE"/>
    <s v="PROFESIONAL OPERATIVO 2"/>
    <n v="6344163"/>
    <n v="1204432.2"/>
    <n v="0"/>
    <n v="1644742.8"/>
    <n v="0"/>
    <n v="3489289.6500000004"/>
    <n v="0"/>
    <n v="1056462.8832449999"/>
    <n v="1144919.6314069056"/>
    <n v="1270865.8743251625"/>
    <n v="68695.452666224999"/>
    <n v="206086.357998675"/>
    <n v="686954.52666225005"/>
    <n v="68695.452666224999"/>
    <n v="697945.79908884608"/>
    <n v="206086.357998675"/>
    <n v="412172.71599734999"/>
    <m/>
    <m/>
    <m/>
    <m/>
    <n v="686954.52666225005"/>
    <n v="19188467.228717566"/>
  </r>
  <r>
    <x v="2"/>
    <s v="RC"/>
    <s v="PT"/>
    <x v="204"/>
    <x v="2"/>
    <s v="5_37_0_01_01"/>
    <x v="33"/>
    <s v="WENDOLYN PATRICIA"/>
    <s v="MADRIGAL"/>
    <s v="BEJARANO"/>
    <s v="PROFESIONAL OPERATIVO 2"/>
    <n v="6344163"/>
    <n v="361329.66000000003"/>
    <n v="0"/>
    <n v="0"/>
    <n v="0"/>
    <n v="3489289.6500000004"/>
    <n v="0"/>
    <n v="849225.366423"/>
    <n v="920330.2916993578"/>
    <n v="1021570.7100691275"/>
    <n v="55220.038382115003"/>
    <n v="165660.11514634499"/>
    <n v="552200.38382115006"/>
    <n v="55220.038382115003"/>
    <n v="561035.58996228839"/>
    <n v="165660.11514634499"/>
    <n v="331320.23029268999"/>
    <m/>
    <m/>
    <m/>
    <m/>
    <n v="552200.38382115006"/>
    <n v="15424425.573145682"/>
  </r>
  <r>
    <x v="2"/>
    <s v="RC"/>
    <s v="PT"/>
    <x v="205"/>
    <x v="2"/>
    <s v="5_37_0_01_01"/>
    <x v="33"/>
    <s v="DINA MARIA"/>
    <s v="BADILLA"/>
    <s v="ALVARADO"/>
    <s v="PROFESIONAL OPERATIVO 2"/>
    <n v="6344163"/>
    <n v="722659.32000000007"/>
    <n v="0"/>
    <n v="794959.02"/>
    <n v="0"/>
    <n v="3489289.6500000004"/>
    <n v="0"/>
    <n v="945544.21346700005"/>
    <n v="1024713.8347505154"/>
    <n v="1137436.9063206976"/>
    <n v="61483.076017334999"/>
    <n v="184449.228052005"/>
    <n v="614830.76017334999"/>
    <n v="61483.076017334999"/>
    <n v="624668.05233612354"/>
    <n v="184449.228052005"/>
    <n v="368898.45610400999"/>
    <m/>
    <m/>
    <m/>
    <m/>
    <n v="614830.76017334999"/>
    <n v="17173858.581463728"/>
  </r>
  <r>
    <x v="2"/>
    <s v="RG"/>
    <s v="PT"/>
    <x v="206"/>
    <x v="2"/>
    <s v="5_36_0_01_01"/>
    <x v="32"/>
    <s v="KATHIA VANESSA"/>
    <s v="AGUILAR"/>
    <s v="PINEDA"/>
    <s v="TECNICO"/>
    <n v="4245723"/>
    <n v="909914.94"/>
    <n v="0"/>
    <n v="0"/>
    <n v="0"/>
    <n v="0"/>
    <n v="0"/>
    <n v="429464.64040199993"/>
    <n v="465423.35333263979"/>
    <n v="516621.98868718499"/>
    <n v="27925.512902009999"/>
    <n v="83776.538706029998"/>
    <n v="279255.12902009999"/>
    <n v="27925.512902009999"/>
    <n v="283723.21108442161"/>
    <n v="83776.538706029998"/>
    <n v="167553.07741206"/>
    <m/>
    <m/>
    <m/>
    <m/>
    <n v="279255.12902009999"/>
    <n v="7800338.5721745864"/>
  </r>
  <r>
    <x v="2"/>
    <s v="RP"/>
    <s v="PT"/>
    <x v="207"/>
    <x v="2"/>
    <s v="5_35_0_01_01"/>
    <x v="34"/>
    <s v="OLGA"/>
    <s v="CASTILLO"/>
    <s v="BENAVIDES"/>
    <s v="TECNICO"/>
    <n v="4245723"/>
    <n v="909914.94"/>
    <n v="0"/>
    <n v="0"/>
    <n v="0"/>
    <n v="0"/>
    <n v="0"/>
    <n v="429464.64040199993"/>
    <n v="465423.35333263979"/>
    <n v="516621.98868718499"/>
    <n v="27925.512902009999"/>
    <n v="83776.538706029998"/>
    <n v="279255.12902009999"/>
    <n v="27925.512902009999"/>
    <n v="283723.21108442161"/>
    <n v="83776.538706029998"/>
    <n v="167553.07741206"/>
    <m/>
    <m/>
    <m/>
    <m/>
    <n v="279255.12902009999"/>
    <n v="7800338.5721745864"/>
  </r>
  <r>
    <x v="2"/>
    <s v="RB"/>
    <s v="PT"/>
    <x v="208"/>
    <x v="2"/>
    <s v="5_34_0_01_01"/>
    <x v="29"/>
    <s v="LORNA"/>
    <s v="CASTRO"/>
    <m/>
    <s v="TECNICO"/>
    <n v="4245723"/>
    <n v="165439.08000000002"/>
    <n v="0"/>
    <n v="0"/>
    <n v="0"/>
    <n v="0"/>
    <n v="0"/>
    <n v="367449.80126400001"/>
    <n v="398216.06390137289"/>
    <n v="442021.59901692002"/>
    <n v="23893.059406320001"/>
    <n v="71679.178218960005"/>
    <n v="238930.59406320003"/>
    <n v="23893.059406320001"/>
    <n v="242753.4835682112"/>
    <n v="71679.178218960005"/>
    <n v="143358.35643792001"/>
    <m/>
    <m/>
    <m/>
    <m/>
    <n v="238930.59406320003"/>
    <n v="6673967.0475653829"/>
  </r>
  <r>
    <x v="2"/>
    <s v="DR"/>
    <s v="PT"/>
    <x v="209"/>
    <x v="2"/>
    <s v="5_20_0_01_01"/>
    <x v="25"/>
    <s v="FRANKLIN"/>
    <s v="PEREZ"/>
    <s v="MORALES"/>
    <s v="CONDUCTOR DE EQUIPO MOVIL"/>
    <n v="3644064.3719390631"/>
    <n v="827195.4"/>
    <n v="0"/>
    <n v="0"/>
    <n v="0"/>
    <n v="0"/>
    <n v="0"/>
    <n v="372455.93900252396"/>
    <n v="403641.36133989529"/>
    <n v="448043.70326209685"/>
    <n v="24218.578554707939"/>
    <n v="72655.735664123815"/>
    <n v="242185.7855470794"/>
    <n v="24218.578554707939"/>
    <n v="246060.75811583264"/>
    <n v="72655.735664123815"/>
    <n v="145311.47132824763"/>
    <m/>
    <m/>
    <m/>
    <m/>
    <n v="242185.7855470794"/>
    <n v="6764893.2045194814"/>
  </r>
  <r>
    <x v="2"/>
    <s v="DR"/>
    <s v="PT"/>
    <x v="210"/>
    <x v="2"/>
    <s v="5_20_0_01_01"/>
    <x v="25"/>
    <s v="FERNANDO ALBERTO"/>
    <s v="MARTINEZ"/>
    <s v="RODRIGUEZ"/>
    <s v="CONDUCTOR DE EQUIPO MOVIL"/>
    <n v="3644064.3719390631"/>
    <n v="909914.94"/>
    <n v="0"/>
    <n v="0"/>
    <n v="0"/>
    <n v="0"/>
    <n v="0"/>
    <n v="379346.47668452392"/>
    <n v="411108.83794336929"/>
    <n v="456332.63544768171"/>
    <n v="24666.628943117932"/>
    <n v="73999.886829353796"/>
    <n v="246666.28943117932"/>
    <n v="24666.628943117932"/>
    <n v="250612.95006207816"/>
    <n v="73999.886829353796"/>
    <n v="147999.77365870759"/>
    <m/>
    <m/>
    <m/>
    <m/>
    <n v="246666.28943117932"/>
    <n v="6890045.596142726"/>
  </r>
  <r>
    <x v="2"/>
    <s v="RN"/>
    <s v="PT"/>
    <x v="211"/>
    <x v="2"/>
    <s v="5_38_0_01_01"/>
    <x v="37"/>
    <s v="GUISELLE"/>
    <s v="RODRIGUEZ"/>
    <s v="VILLALOBOS"/>
    <s v="JEFE DE UNIDAD"/>
    <n v="10708074"/>
    <n v="2051044.2"/>
    <n v="0"/>
    <n v="1356912.81"/>
    <n v="0"/>
    <n v="5889440.7000000011"/>
    <n v="0"/>
    <n v="1666455.7934429999"/>
    <n v="1805986.7346444156"/>
    <n v="2004653.2940684778"/>
    <n v="108359.63751721501"/>
    <n v="325078.91255164501"/>
    <n v="1083596.3751721501"/>
    <n v="108359.63751721501"/>
    <n v="1100933.9171749046"/>
    <n v="325078.91255164501"/>
    <n v="650157.82510329003"/>
    <m/>
    <m/>
    <m/>
    <m/>
    <n v="1083596.3751721501"/>
    <n v="30267729.12491611"/>
  </r>
  <r>
    <x v="2"/>
    <s v="RO"/>
    <s v="PT"/>
    <x v="212"/>
    <x v="2"/>
    <s v="5_33_0_01_01"/>
    <x v="28"/>
    <s v="LAUREN"/>
    <s v="PALMA"/>
    <s v="ROJAS"/>
    <s v="JEFE DE UNIDAD"/>
    <n v="10708074"/>
    <n v="3691879.56"/>
    <n v="0"/>
    <n v="1891454.22"/>
    <n v="0"/>
    <n v="5889440.7000000011"/>
    <n v="0"/>
    <n v="1847664.6783840004"/>
    <n v="2002368.0870276138"/>
    <n v="2222637.4671505201"/>
    <n v="120142.56579192002"/>
    <n v="360427.69737576001"/>
    <n v="1201425.6579192001"/>
    <n v="120142.56579192002"/>
    <n v="1220648.4684459073"/>
    <n v="360427.69737576001"/>
    <n v="720855.39475152001"/>
    <m/>
    <m/>
    <m/>
    <m/>
    <n v="1201425.6579192001"/>
    <n v="33559014.417933322"/>
  </r>
  <r>
    <x v="2"/>
    <s v="RB"/>
    <s v="PT"/>
    <x v="213"/>
    <x v="2"/>
    <s v="5_34_0_01_01"/>
    <x v="29"/>
    <s v="JEANNETTE"/>
    <s v="OBANDO"/>
    <s v="DAVILA"/>
    <s v="PROFESIONAL EJECUTIVA"/>
    <n v="7448859"/>
    <n v="2837476.8"/>
    <n v="0"/>
    <n v="794959.02"/>
    <n v="0"/>
    <n v="4096872.45"/>
    <n v="0"/>
    <n v="1264341.3335909999"/>
    <n v="1370203.5694630486"/>
    <n v="1520932.0458321674"/>
    <n v="82212.543017955002"/>
    <n v="246637.62905386498"/>
    <n v="822125.43017954996"/>
    <n v="82212.543017955002"/>
    <n v="835279.43706242274"/>
    <n v="246637.62905386498"/>
    <n v="493275.25810772995"/>
    <m/>
    <m/>
    <m/>
    <m/>
    <n v="0"/>
    <n v="22142024.688379556"/>
  </r>
  <r>
    <x v="2"/>
    <s v="RG"/>
    <s v="PT"/>
    <x v="214"/>
    <x v="2"/>
    <s v="5_36_0_01_01"/>
    <x v="32"/>
    <s v="MARIA DE LOS ANGELES"/>
    <s v="PEREZ"/>
    <s v="BALTODANO"/>
    <s v="PROFESIONAL EJECUTIVA"/>
    <n v="7448859"/>
    <n v="2979350.6399999997"/>
    <n v="0"/>
    <n v="794959.02"/>
    <n v="0"/>
    <n v="4096872.45"/>
    <n v="0"/>
    <n v="1276159.4244629999"/>
    <n v="1383011.179138405"/>
    <n v="1535148.5494378274"/>
    <n v="82981.002672314993"/>
    <n v="248943.00801694498"/>
    <n v="829810.02672315005"/>
    <n v="82981.002672314993"/>
    <n v="843086.98715072032"/>
    <n v="248943.00801694498"/>
    <n v="497886.01603388996"/>
    <m/>
    <m/>
    <m/>
    <m/>
    <n v="0"/>
    <n v="22348991.314325511"/>
  </r>
  <r>
    <x v="2"/>
    <s v="RC"/>
    <s v="PT"/>
    <x v="215"/>
    <x v="2"/>
    <s v="5_37_0_01_01"/>
    <x v="33"/>
    <s v="DELIA"/>
    <s v="SING"/>
    <s v="BENNETT"/>
    <s v="PROFESIONAL EJECUTIVA"/>
    <n v="7448859"/>
    <n v="2979350.6399999997"/>
    <n v="0"/>
    <n v="794959.02"/>
    <n v="0"/>
    <n v="4096872.45"/>
    <n v="0"/>
    <n v="1276159.4244629999"/>
    <n v="1383011.179138405"/>
    <n v="1535148.5494378274"/>
    <n v="82981.002672314993"/>
    <n v="248943.00801694498"/>
    <n v="829810.02672315005"/>
    <n v="82981.002672314993"/>
    <n v="843086.98715072032"/>
    <n v="248943.00801694498"/>
    <n v="497886.01603388996"/>
    <m/>
    <m/>
    <m/>
    <m/>
    <n v="0"/>
    <n v="22348991.314325511"/>
  </r>
  <r>
    <x v="2"/>
    <s v="RP"/>
    <s v="PT"/>
    <x v="216"/>
    <x v="2"/>
    <s v="5_35_0_01_01"/>
    <x v="34"/>
    <s v="MONSERAT"/>
    <s v="MONTERO"/>
    <s v="MATAMOROS"/>
    <s v="PROFESIONAL EJECUTIVA"/>
    <n v="7448859"/>
    <n v="567495.36"/>
    <n v="0"/>
    <n v="657897.12"/>
    <n v="0"/>
    <n v="4096872.45"/>
    <n v="0"/>
    <n v="1063834.6233689999"/>
    <n v="1152908.6011278988"/>
    <n v="1279733.6661866326"/>
    <n v="69174.792766844999"/>
    <n v="207524.378300535"/>
    <n v="691747.92766845005"/>
    <n v="69174.792766844999"/>
    <n v="702815.89451114519"/>
    <n v="207524.378300535"/>
    <n v="415048.75660107"/>
    <m/>
    <m/>
    <m/>
    <m/>
    <n v="0"/>
    <n v="18630611.741598956"/>
  </r>
  <r>
    <x v="2"/>
    <s v="RN"/>
    <s v="PT"/>
    <x v="217"/>
    <x v="2"/>
    <s v="5_38_0_01_01"/>
    <x v="37"/>
    <s v="ANDREA"/>
    <s v="ARAYA"/>
    <s v="CHAVES"/>
    <s v="PROFESIONAL EJECUTIVA"/>
    <n v="7448859"/>
    <n v="1560612.24"/>
    <n v="0"/>
    <n v="1178732.3399999999"/>
    <n v="0"/>
    <n v="4096872.45"/>
    <n v="0"/>
    <n v="1189946.833299"/>
    <n v="1289580.0802672955"/>
    <n v="1431439.6148551577"/>
    <n v="77375.114316495004"/>
    <n v="232125.342949485"/>
    <n v="773751.14316495007"/>
    <n v="77375.114316495004"/>
    <n v="786131.16145558923"/>
    <n v="232125.342949485"/>
    <n v="464250.68589897"/>
    <m/>
    <m/>
    <m/>
    <m/>
    <n v="0"/>
    <n v="20839176.463472921"/>
  </r>
  <r>
    <x v="2"/>
    <s v="DM"/>
    <s v="AM"/>
    <x v="218"/>
    <x v="2"/>
    <s v="5_19_0_01_01"/>
    <x v="23"/>
    <s v="MARIA GABRIELA"/>
    <s v="ZUÑIGA"/>
    <s v="FUENTES"/>
    <s v="PROFESIONAL EJECUTIVA"/>
    <n v="7505757.8189343754"/>
    <n v="851243.04"/>
    <n v="0"/>
    <n v="849783.78"/>
    <n v="0"/>
    <n v="4128166.8004139066"/>
    <n v="0"/>
    <n v="1110801.454897712"/>
    <n v="1203807.9259362011"/>
    <n v="1336232.1427177545"/>
    <n v="72228.764471229966"/>
    <n v="216686.29341368988"/>
    <n v="722287.64471229969"/>
    <n v="72228.764471229966"/>
    <n v="733844.24702769646"/>
    <n v="216686.29341368988"/>
    <n v="433372.58682737977"/>
    <m/>
    <m/>
    <m/>
    <m/>
    <n v="0"/>
    <n v="19453127.557237163"/>
  </r>
  <r>
    <x v="2"/>
    <s v="RB"/>
    <s v="PT"/>
    <x v="219"/>
    <x v="2"/>
    <s v="5_34_0_01_01"/>
    <x v="29"/>
    <s v="NOILLY"/>
    <s v="REYES"/>
    <s v="ESPINOZA"/>
    <s v="PROFESIONAL EJECUTIVA"/>
    <n v="7448859"/>
    <n v="2269981.44"/>
    <n v="0"/>
    <n v="1864041.8399999999"/>
    <n v="0"/>
    <n v="4096872.45"/>
    <n v="0"/>
    <n v="1306123.569009"/>
    <n v="1415484.1962913168"/>
    <n v="1571193.7426583325"/>
    <n v="84929.391495044998"/>
    <n v="254788.17448513498"/>
    <n v="849293.91495044995"/>
    <n v="84929.391495044998"/>
    <n v="862882.61758965708"/>
    <n v="254788.17448513498"/>
    <n v="509576.34897026996"/>
    <m/>
    <m/>
    <m/>
    <m/>
    <n v="849293.91495044995"/>
    <n v="23723038.166379835"/>
  </r>
  <r>
    <x v="2"/>
    <s v="RG"/>
    <s v="PT"/>
    <x v="220"/>
    <x v="2"/>
    <s v="5_36_0_01_01"/>
    <x v="32"/>
    <s v="ZEIDY"/>
    <s v="MATA"/>
    <s v="MEJIA"/>
    <s v="PROFESIONAL OPERATIVO 2"/>
    <n v="6344163"/>
    <n v="1324875.42"/>
    <n v="0"/>
    <n v="1178732.3399999999"/>
    <n v="0"/>
    <n v="3489289.6500000004"/>
    <n v="0"/>
    <n v="1027677.132153"/>
    <n v="1113723.673600236"/>
    <n v="1236238.2226491526"/>
    <n v="66823.687710765007"/>
    <n v="200471.06313229501"/>
    <n v="668236.87710765004"/>
    <n v="66823.687710765007"/>
    <n v="678928.66714137245"/>
    <n v="200471.06313229501"/>
    <n v="400942.12626459001"/>
    <m/>
    <m/>
    <m/>
    <m/>
    <n v="668236.87710765004"/>
    <n v="18665633.487709776"/>
  </r>
  <r>
    <x v="2"/>
    <s v="RC"/>
    <s v="PT"/>
    <x v="221"/>
    <x v="2"/>
    <s v="5_37_0_01_01"/>
    <x v="33"/>
    <s v="MARLEN JULISSA"/>
    <s v="JIMENEZ"/>
    <s v="CASTRO"/>
    <s v="PROFESIONAL OPERATIVO 2"/>
    <n v="6344163"/>
    <n v="1204432.2"/>
    <n v="0"/>
    <n v="904608.54"/>
    <n v="0"/>
    <n v="3489289.6500000004"/>
    <n v="0"/>
    <n v="994809.69938700006"/>
    <n v="1078104.2783478869"/>
    <n v="1196700.5357682977"/>
    <n v="64686.515446935009"/>
    <n v="194059.54634080501"/>
    <n v="646865.15446935012"/>
    <n v="64686.515446935009"/>
    <n v="657214.99694085959"/>
    <n v="194059.54634080501"/>
    <n v="388119.09268161003"/>
    <m/>
    <m/>
    <m/>
    <m/>
    <n v="646865.15446935012"/>
    <n v="18068664.425639834"/>
  </r>
  <r>
    <x v="2"/>
    <s v="RP"/>
    <s v="PT"/>
    <x v="222"/>
    <x v="2"/>
    <s v="5_35_0_01_01"/>
    <x v="34"/>
    <s v="LYNN"/>
    <s v="SALAS"/>
    <s v="CASTRO"/>
    <s v="PROFESIONAL EJECUTIVA"/>
    <n v="7448859"/>
    <n v="1986233.76"/>
    <n v="0"/>
    <n v="2302639.92"/>
    <n v="0"/>
    <n v="4096872.45"/>
    <n v="0"/>
    <n v="1319022.6073289998"/>
    <n v="1429463.2602348372"/>
    <n v="1586710.5657029324"/>
    <n v="85768.13868664499"/>
    <n v="257304.41605993497"/>
    <n v="857681.38686644996"/>
    <n v="85768.13868664499"/>
    <n v="871404.28905631311"/>
    <n v="257304.41605993497"/>
    <n v="514608.83211986994"/>
    <m/>
    <m/>
    <m/>
    <m/>
    <n v="857681.38686644996"/>
    <n v="23957322.567669012"/>
  </r>
  <r>
    <x v="2"/>
    <s v="RN"/>
    <s v="PT"/>
    <x v="223"/>
    <x v="2"/>
    <s v="5_38_0_01_01"/>
    <x v="37"/>
    <s v="ANA MAGALY"/>
    <s v="ROJAS"/>
    <s v="FERNANDEZ"/>
    <s v="PROFESIONAL EJECUTIVA"/>
    <n v="7448859"/>
    <n v="1702486.08"/>
    <n v="0"/>
    <n v="2330052.2999999998"/>
    <n v="0"/>
    <n v="4096872.45"/>
    <n v="0"/>
    <n v="1297669.8768389998"/>
    <n v="1406322.6835900142"/>
    <n v="1561024.4228826074"/>
    <n v="84379.698534194991"/>
    <n v="253139.09560258497"/>
    <n v="843796.98534194997"/>
    <n v="84379.698534194991"/>
    <n v="857297.73710742116"/>
    <n v="253139.09560258497"/>
    <n v="506278.19120516995"/>
    <m/>
    <m/>
    <m/>
    <m/>
    <n v="843796.98534194997"/>
    <n v="23569494.300581671"/>
  </r>
  <r>
    <x v="2"/>
    <s v="DM"/>
    <s v="AM"/>
    <x v="224"/>
    <x v="2"/>
    <s v="5_19_0_01_01"/>
    <x v="23"/>
    <s v="MARIA CRISTHEL"/>
    <s v="CARBALLO"/>
    <s v="RAMIREZ"/>
    <s v="PROFESIONAL EJECUTIVA"/>
    <n v="7505757.8189343754"/>
    <n v="851243.04"/>
    <n v="0"/>
    <n v="959433.3"/>
    <n v="0"/>
    <n v="4128166.8004139066"/>
    <n v="0"/>
    <n v="1119935.2599137118"/>
    <n v="1213706.4967597595"/>
    <n v="1347219.6002817343"/>
    <n v="72822.681096309971"/>
    <n v="218468.04328892988"/>
    <n v="728226.81096309971"/>
    <n v="72822.681096309971"/>
    <n v="739878.43993850925"/>
    <n v="218468.04328892988"/>
    <n v="436936.08657785977"/>
    <m/>
    <m/>
    <m/>
    <m/>
    <n v="728226.81096309971"/>
    <n v="20341311.913516536"/>
  </r>
  <r>
    <x v="2"/>
    <s v="RN"/>
    <s v="PT"/>
    <x v="225"/>
    <x v="2"/>
    <s v="5_38_0_01_01"/>
    <x v="37"/>
    <s v="TANIA"/>
    <s v="BARRANTES"/>
    <s v="ESTRADA"/>
    <s v="PROFESIONAL EJECUTIVA"/>
    <n v="7448859"/>
    <n v="993116.88"/>
    <n v="0"/>
    <n v="1699567.56"/>
    <n v="0"/>
    <n v="4096872.45"/>
    <n v="0"/>
    <n v="1186060.043637"/>
    <n v="1285367.852977772"/>
    <n v="1426764.0238614224"/>
    <n v="77122.379668185007"/>
    <n v="231367.13900455501"/>
    <n v="771223.7966818501"/>
    <n v="77122.379668185007"/>
    <n v="783563.37742875959"/>
    <n v="231367.13900455501"/>
    <n v="462734.27800911001"/>
    <m/>
    <m/>
    <m/>
    <m/>
    <n v="771223.7966818501"/>
    <n v="21542332.096623242"/>
  </r>
  <r>
    <x v="2"/>
    <s v="RN"/>
    <s v="PT"/>
    <x v="226"/>
    <x v="2"/>
    <s v="5_38_0_01_01"/>
    <x v="37"/>
    <s v="ELENA MARIA"/>
    <s v="VALENCIANO"/>
    <s v="MARIN"/>
    <s v="PROFESIONAL EJECUTIVA"/>
    <n v="7448859"/>
    <n v="1986233.76"/>
    <n v="0"/>
    <n v="1918866.6"/>
    <n v="0"/>
    <n v="4096872.45"/>
    <n v="0"/>
    <n v="1287054.2897729999"/>
    <n v="1394818.2623523832"/>
    <n v="1548254.4642290024"/>
    <n v="83689.430498864996"/>
    <n v="251068.29149659499"/>
    <n v="836894.30498865002"/>
    <n v="83689.430498864996"/>
    <n v="850284.61386846832"/>
    <n v="251068.29149659499"/>
    <n v="502136.58299318998"/>
    <m/>
    <m/>
    <m/>
    <m/>
    <n v="836894.30498865002"/>
    <n v="23376684.077184256"/>
  </r>
  <r>
    <x v="2"/>
    <s v="DM"/>
    <s v="AM"/>
    <x v="227"/>
    <x v="2"/>
    <s v="5_19_0_01_01"/>
    <x v="23"/>
    <s v="ANA LORENA"/>
    <s v="ROJAS"/>
    <s v="VARGAS"/>
    <s v="PROFESIONAL EJECUTIVA"/>
    <n v="7505757.8189343754"/>
    <n v="2837476.8"/>
    <n v="0"/>
    <n v="945727.11"/>
    <n v="0"/>
    <n v="4128166.8004139066"/>
    <n v="0"/>
    <n v="1284246.8064947117"/>
    <n v="1391775.7108618037"/>
    <n v="1544877.2185654766"/>
    <n v="83506.876679214954"/>
    <n v="250520.63003764485"/>
    <n v="835068.76679214963"/>
    <n v="83506.876679214954"/>
    <n v="848429.86706082395"/>
    <n v="250520.63003764485"/>
    <n v="501041.2600752897"/>
    <m/>
    <m/>
    <m/>
    <m/>
    <n v="835068.76679214963"/>
    <n v="23325691.939424399"/>
  </r>
  <r>
    <x v="2"/>
    <s v="RA"/>
    <s v="PT"/>
    <x v="228"/>
    <x v="2"/>
    <s v="5_39_0_01_01"/>
    <x v="38"/>
    <s v="CAROL"/>
    <s v="VALERIO"/>
    <s v="VEGA"/>
    <s v="PROFESIONAL ESPECIALISTA"/>
    <n v="8435970"/>
    <n v="3220502.4"/>
    <n v="0"/>
    <n v="1452856.1400000001"/>
    <n v="0"/>
    <n v="4639783.5"/>
    <n v="0"/>
    <n v="1478501.032932"/>
    <n v="1602294.680206642"/>
    <n v="1778554.2092462098"/>
    <n v="96138.065364659982"/>
    <n v="288414.19609397993"/>
    <n v="961380.65364659997"/>
    <n v="96138.065364659982"/>
    <n v="976762.74410494545"/>
    <n v="288414.19609397993"/>
    <n v="576828.39218795986"/>
    <m/>
    <m/>
    <m/>
    <m/>
    <n v="961380.65364659997"/>
    <n v="26853918.928888232"/>
  </r>
  <r>
    <x v="2"/>
    <s v="IO"/>
    <s v="IO"/>
    <x v="229"/>
    <x v="2"/>
    <s v="5_29_0_01_01"/>
    <x v="30"/>
    <s v="PAOLA"/>
    <s v="SEGURA"/>
    <s v="GARNIER"/>
    <s v="PROFESIONAL EJECUTIVA"/>
    <n v="7403634"/>
    <n v="1844359.92"/>
    <n v="0"/>
    <n v="616778.55000000005"/>
    <n v="0"/>
    <n v="4071998.7"/>
    <n v="0"/>
    <n v="1160933.0384610002"/>
    <n v="1258136.9848036806"/>
    <n v="1396537.6392826426"/>
    <n v="75488.521042305016"/>
    <n v="226465.56312691502"/>
    <n v="754885.2104230501"/>
    <n v="75488.521042305016"/>
    <n v="766963.37378981884"/>
    <n v="226465.56312691502"/>
    <n v="452931.12625383004"/>
    <m/>
    <m/>
    <m/>
    <m/>
    <n v="754885.2104230501"/>
    <n v="21085951.921775509"/>
  </r>
  <r>
    <x v="2"/>
    <s v="RO"/>
    <s v="PT"/>
    <x v="230"/>
    <x v="2"/>
    <s v="5_33_0_01_01"/>
    <x v="28"/>
    <s v="TATTIANA JOSELYN"/>
    <s v="MEJIA"/>
    <s v="CHACON"/>
    <s v="PROFESIONAL EJECUTIVA"/>
    <n v="7448859"/>
    <n v="2553729.12"/>
    <n v="0"/>
    <n v="1946278.98"/>
    <n v="0"/>
    <n v="4096872.45"/>
    <n v="0"/>
    <n v="1336610.104515"/>
    <n v="1448523.3437596986"/>
    <n v="1607867.3430426377"/>
    <n v="86911.748272575016"/>
    <n v="260735.24481772503"/>
    <n v="869117.48272575019"/>
    <n v="86911.748272575016"/>
    <n v="883023.36244936206"/>
    <n v="260735.24481772503"/>
    <n v="521470.48963545007"/>
    <m/>
    <m/>
    <m/>
    <m/>
    <n v="0"/>
    <n v="23407645.662308503"/>
  </r>
  <r>
    <x v="2"/>
    <s v="DM"/>
    <s v="AM"/>
    <x v="231"/>
    <x v="2"/>
    <s v="5_19_0_01_01"/>
    <x v="23"/>
    <s v="VACANTE"/>
    <s v="CHEN"/>
    <s v="MEOÑO"/>
    <s v="PROFESIONAL EJECUTIVA"/>
    <n v="7505757.8189343754"/>
    <n v="2837476.8"/>
    <n v="0"/>
    <n v="808665.21"/>
    <n v="0"/>
    <n v="4128166.8004139066"/>
    <n v="0"/>
    <n v="1272829.5502247119"/>
    <n v="1379402.4973323562"/>
    <n v="1531142.8966105019"/>
    <n v="82764.480897864967"/>
    <n v="248293.4426935949"/>
    <n v="827644.80897864979"/>
    <n v="82764.480897864967"/>
    <n v="840887.12592230807"/>
    <n v="248293.4426935949"/>
    <n v="496586.8853871898"/>
    <m/>
    <m/>
    <m/>
    <m/>
    <n v="827644.80897864979"/>
    <n v="23118321.049965572"/>
  </r>
  <r>
    <x v="2"/>
    <s v="RN"/>
    <s v="PT"/>
    <x v="232"/>
    <x v="2"/>
    <s v="5_38_0_01_01"/>
    <x v="37"/>
    <s v="EVA MARIA"/>
    <s v="NUÑEZ"/>
    <s v="TORRES"/>
    <s v="PROFESIONAL OPERATIVO 2"/>
    <n v="6344163"/>
    <n v="481772.88"/>
    <n v="0"/>
    <n v="520835.22"/>
    <n v="0"/>
    <n v="3489289.6500000004"/>
    <n v="0"/>
    <n v="902643.86047499999"/>
    <n v="978221.47130471305"/>
    <n v="1085830.1764689374"/>
    <n v="58693.523052375"/>
    <n v="176080.56915712499"/>
    <n v="586935.23052375007"/>
    <n v="58693.523052375"/>
    <n v="596326.19421212992"/>
    <n v="176080.56915712499"/>
    <n v="352161.13831424998"/>
    <m/>
    <m/>
    <m/>
    <m/>
    <n v="586935.23052375007"/>
    <n v="16394662.236241532"/>
  </r>
  <r>
    <x v="2"/>
    <s v="RN"/>
    <s v="PT"/>
    <x v="233"/>
    <x v="2"/>
    <s v="5_38_0_01_01"/>
    <x v="37"/>
    <s v="NOELIA"/>
    <s v="CHAVARRIA"/>
    <m/>
    <s v="PROFESIONAL OPERATIVO 2"/>
    <n v="6344163"/>
    <n v="481772.88"/>
    <n v="0"/>
    <n v="520835.22"/>
    <n v="0"/>
    <n v="3489289.6500000004"/>
    <n v="0"/>
    <n v="902643.86047499999"/>
    <n v="978221.47130471305"/>
    <n v="1085830.1764689374"/>
    <n v="58693.523052375"/>
    <n v="176080.56915712499"/>
    <n v="586935.23052375007"/>
    <n v="58693.523052375"/>
    <n v="596326.19421212992"/>
    <n v="176080.56915712499"/>
    <n v="352161.13831424998"/>
    <m/>
    <m/>
    <m/>
    <m/>
    <n v="586935.23052375007"/>
    <n v="16394662.236241532"/>
  </r>
  <r>
    <x v="2"/>
    <s v="RN"/>
    <s v="PT"/>
    <x v="234"/>
    <x v="2"/>
    <s v="5_38_0_01_01"/>
    <x v="37"/>
    <s v="VIVIANA"/>
    <s v="ARGUELLO"/>
    <s v="CARVAJAL"/>
    <s v="PROFESIONAL OPERATIVO 2"/>
    <n v="6344163"/>
    <n v="843102.54"/>
    <n v="0"/>
    <n v="1096495.2"/>
    <n v="0"/>
    <n v="3489289.6500000004"/>
    <n v="0"/>
    <n v="980695.09748700005"/>
    <n v="1062807.8727087541"/>
    <n v="1179721.4575925476"/>
    <n v="63768.727437435009"/>
    <n v="191306.18231230503"/>
    <n v="637687.27437435009"/>
    <n v="63768.727437435009"/>
    <n v="647890.2707643396"/>
    <n v="191306.18231230503"/>
    <n v="382612.36462461005"/>
    <m/>
    <m/>
    <m/>
    <m/>
    <n v="637687.27437435009"/>
    <n v="17812301.82142543"/>
  </r>
  <r>
    <x v="2"/>
    <s v="RO"/>
    <s v="PT"/>
    <x v="235"/>
    <x v="2"/>
    <s v="5_33_0_01_01"/>
    <x v="28"/>
    <s v="KATTIA"/>
    <s v="ROJAS"/>
    <s v="RAMIREZ"/>
    <s v="PROFESIONAL OPERATIVO 2"/>
    <n v="6344163"/>
    <n v="1204432.2"/>
    <n v="0"/>
    <n v="1644742.8"/>
    <n v="0"/>
    <n v="3489289.6500000004"/>
    <n v="0"/>
    <n v="1056462.8832449999"/>
    <n v="1144919.6314069056"/>
    <n v="1270865.8743251625"/>
    <n v="68695.452666224999"/>
    <n v="206086.357998675"/>
    <n v="686954.52666225005"/>
    <n v="68695.452666224999"/>
    <n v="697945.79908884608"/>
    <n v="206086.357998675"/>
    <n v="412172.71599734999"/>
    <m/>
    <m/>
    <m/>
    <m/>
    <n v="686954.52666225005"/>
    <n v="19188467.228717566"/>
  </r>
  <r>
    <x v="2"/>
    <s v="RO"/>
    <s v="PT"/>
    <x v="236"/>
    <x v="2"/>
    <s v="5_33_0_01_01"/>
    <x v="28"/>
    <s v="MARIA GRACIELA (PERMISO)"/>
    <s v="RAMIREZ"/>
    <s v="MORA"/>
    <s v="PROFESIONAL OPERATIVO 2"/>
    <n v="6344163"/>
    <n v="963545.76"/>
    <n v="0"/>
    <n v="630484.74"/>
    <n v="0"/>
    <n v="3489289.6500000004"/>
    <n v="0"/>
    <n v="951909.346395"/>
    <n v="1031611.9149020845"/>
    <n v="1145093.8059165375"/>
    <n v="61896.96248197501"/>
    <n v="185690.88744592501"/>
    <n v="618969.62481975008"/>
    <n v="61896.96248197501"/>
    <n v="628873.13881686609"/>
    <n v="185690.88744592501"/>
    <n v="371381.77489185001"/>
    <m/>
    <m/>
    <m/>
    <m/>
    <n v="618969.62481975008"/>
    <n v="17289468.080417641"/>
  </r>
  <r>
    <x v="2"/>
    <s v="DR"/>
    <s v="PT"/>
    <x v="237"/>
    <x v="2"/>
    <s v="5_20_0_01_01"/>
    <x v="25"/>
    <s v="LAURA"/>
    <s v="GARITA"/>
    <s v="GUEVARA"/>
    <s v="PROFESIONAL EJECUTIVA"/>
    <n v="7505757.8189343754"/>
    <n v="1702486.08"/>
    <n v="0"/>
    <n v="1562505.6600000001"/>
    <n v="0"/>
    <n v="4128166.8004139066"/>
    <n v="0"/>
    <n v="1241079.7327337118"/>
    <n v="1344994.2943414687"/>
    <n v="1492949.6385175844"/>
    <n v="80699.980460409977"/>
    <n v="242099.9413812299"/>
    <n v="806999.80460409971"/>
    <n v="80699.980460409977"/>
    <n v="819911.8014777652"/>
    <n v="242099.9413812299"/>
    <n v="484199.88276245981"/>
    <m/>
    <m/>
    <m/>
    <m/>
    <n v="806999.80460409971"/>
    <n v="22541651.162072744"/>
  </r>
  <r>
    <x v="2"/>
    <s v="RO"/>
    <s v="PT"/>
    <x v="238"/>
    <x v="2"/>
    <s v="5_33_0_01_01"/>
    <x v="28"/>
    <s v="NOELIA"/>
    <s v="SOTO"/>
    <s v="SALAZAR"/>
    <s v="PROFESIONAL OPERATIVO 2"/>
    <n v="6344163"/>
    <n v="1324875.42"/>
    <n v="0"/>
    <n v="740134.26"/>
    <n v="0"/>
    <n v="1268832.6000000001"/>
    <n v="0"/>
    <n v="806177.83982399991"/>
    <n v="873678.43192429328"/>
    <n v="969786.93858372001"/>
    <n v="52420.915599120002"/>
    <n v="157262.74679735999"/>
    <n v="524209.15599120001"/>
    <n v="52420.915599120002"/>
    <n v="532596.50248705922"/>
    <n v="157262.74679735999"/>
    <n v="314525.49359471997"/>
    <m/>
    <m/>
    <m/>
    <m/>
    <n v="0"/>
    <n v="14118346.967197955"/>
  </r>
  <r>
    <x v="2"/>
    <s v="RC"/>
    <s v="PT"/>
    <x v="239"/>
    <x v="2"/>
    <s v="5_37_0_01_01"/>
    <x v="33"/>
    <s v="VACANTE ASCENSO DE MAUREN"/>
    <m/>
    <m/>
    <s v="TECNICO"/>
    <n v="4245723"/>
    <n v="496317.24"/>
    <n v="0"/>
    <n v="0"/>
    <n v="0"/>
    <n v="0"/>
    <n v="0"/>
    <n v="395011.95199199999"/>
    <n v="428085.97031526925"/>
    <n v="475177.32775925996"/>
    <n v="25685.26095996"/>
    <n v="77055.782879879989"/>
    <n v="256852.60959959999"/>
    <n v="25685.26095996"/>
    <n v="260962.25135319357"/>
    <n v="77055.782879879989"/>
    <n v="154111.56575975998"/>
    <m/>
    <m/>
    <m/>
    <m/>
    <n v="256852.60959959999"/>
    <n v="7174576.6140583614"/>
  </r>
  <r>
    <x v="2"/>
    <s v="RO"/>
    <s v="PT"/>
    <x v="240"/>
    <x v="2"/>
    <s v="5_33_0_01_01"/>
    <x v="28"/>
    <s v="SHIRLEY"/>
    <s v="SANDOVAL"/>
    <s v="MORA"/>
    <s v="TECNICO"/>
    <n v="4245723"/>
    <n v="2150708.04"/>
    <n v="0"/>
    <n v="0"/>
    <n v="0"/>
    <n v="0"/>
    <n v="0"/>
    <n v="532822.705632"/>
    <n v="577435.50238475145"/>
    <n v="640955.97147096007"/>
    <n v="34646.268728160001"/>
    <n v="103938.80618448"/>
    <n v="346462.68728160003"/>
    <n v="34646.268728160001"/>
    <n v="352006.09027810558"/>
    <n v="103938.80618448"/>
    <n v="207877.61236895999"/>
    <m/>
    <m/>
    <m/>
    <m/>
    <n v="346462.68728160003"/>
    <n v="9677624.4465232566"/>
  </r>
  <r>
    <x v="2"/>
    <s v="RN"/>
    <s v="PT"/>
    <x v="241"/>
    <x v="2"/>
    <s v="5_38_0_01_01"/>
    <x v="37"/>
    <s v="KAROLAYN"/>
    <s v="SANCHEZ"/>
    <s v="CHACON"/>
    <s v="TECNICO"/>
    <n v="4245723"/>
    <n v="909914.94"/>
    <n v="0"/>
    <n v="0"/>
    <n v="0"/>
    <n v="0"/>
    <n v="0"/>
    <n v="429464.64040199993"/>
    <n v="465423.35333263979"/>
    <n v="516621.98868718499"/>
    <n v="27925.512902009999"/>
    <n v="83776.538706029998"/>
    <n v="279255.12902009999"/>
    <n v="27925.512902009999"/>
    <n v="283723.21108442161"/>
    <n v="83776.538706029998"/>
    <n v="167553.07741206"/>
    <m/>
    <m/>
    <m/>
    <m/>
    <n v="279255.12902009999"/>
    <n v="7800338.5721745864"/>
  </r>
  <r>
    <x v="2"/>
    <s v="RO"/>
    <s v="PT"/>
    <x v="242"/>
    <x v="2"/>
    <s v="5_33_0_01_01"/>
    <x v="28"/>
    <s v="OLGA VANESSA"/>
    <s v="VILLALOBOS"/>
    <s v="BRILLA"/>
    <s v="PROFESIONAL OPERATIVO 2"/>
    <n v="6344163"/>
    <n v="843102.54"/>
    <n v="0"/>
    <n v="959433.3"/>
    <n v="0"/>
    <n v="3489289.6500000004"/>
    <n v="0"/>
    <n v="969277.84121700004"/>
    <n v="1050434.6591793061"/>
    <n v="1165987.1356375725"/>
    <n v="63026.331656085"/>
    <n v="189078.99496825499"/>
    <n v="630263.31656085001"/>
    <n v="63026.331656085"/>
    <n v="640347.5296258236"/>
    <n v="189078.99496825499"/>
    <n v="378157.98993650998"/>
    <m/>
    <m/>
    <m/>
    <m/>
    <n v="0"/>
    <n v="16974667.615405738"/>
  </r>
  <r>
    <x v="2"/>
    <s v="RO"/>
    <s v="PT"/>
    <x v="243"/>
    <x v="2"/>
    <s v="5_33_0_01_01"/>
    <x v="28"/>
    <s v="CINTHYA"/>
    <s v="ZUÑIGA"/>
    <s v="EDUARTE"/>
    <s v="PROFESIONAL OPERATIVO 2"/>
    <n v="6344163"/>
    <n v="1445318.6400000001"/>
    <n v="0"/>
    <n v="548247.6"/>
    <n v="0"/>
    <n v="1268832.6000000001"/>
    <n v="0"/>
    <n v="800226.601272"/>
    <n v="867228.90117651946"/>
    <n v="962627.93081765994"/>
    <n v="52033.94220636"/>
    <n v="156101.82661908001"/>
    <n v="520339.42206360004"/>
    <n v="52033.94220636"/>
    <n v="528664.85281661758"/>
    <n v="156101.82661908001"/>
    <n v="312203.65323816001"/>
    <m/>
    <m/>
    <m/>
    <m/>
    <n v="0"/>
    <n v="14014124.739035437"/>
  </r>
  <r>
    <x v="2"/>
    <s v="RO"/>
    <s v="PT"/>
    <x v="244"/>
    <x v="2"/>
    <s v="5_33_0_01_01"/>
    <x v="28"/>
    <s v="MARIA DEL PILAR"/>
    <s v="RIVAS"/>
    <s v="DUCCA"/>
    <s v="PROFESIONAL OPERATIVO 2"/>
    <n v="6344163"/>
    <n v="722659.32000000007"/>
    <n v="0"/>
    <n v="822371.4"/>
    <n v="0"/>
    <n v="3489289.6500000004"/>
    <n v="0"/>
    <n v="947827.66472100012"/>
    <n v="1027188.4774564052"/>
    <n v="1140183.7707116927"/>
    <n v="61631.555173605011"/>
    <n v="184894.66552081503"/>
    <n v="616315.55173605017"/>
    <n v="61631.555173605011"/>
    <n v="626176.60056382685"/>
    <n v="184894.66552081503"/>
    <n v="369789.33104163007"/>
    <m/>
    <m/>
    <m/>
    <m/>
    <n v="616315.55173605017"/>
    <n v="17215332.759355497"/>
  </r>
  <r>
    <x v="2"/>
    <s v="RO"/>
    <s v="PT"/>
    <x v="245"/>
    <x v="2"/>
    <s v="5_33_0_01_01"/>
    <x v="28"/>
    <s v="PEGGY"/>
    <s v="QUESADA"/>
    <s v="CHAMORRO"/>
    <s v="PROFESIONAL OPERATIVO 2"/>
    <n v="6344163"/>
    <n v="722659.32000000007"/>
    <n v="0"/>
    <n v="767546.64"/>
    <n v="0"/>
    <n v="3489289.6500000004"/>
    <n v="0"/>
    <n v="943260.76221299998"/>
    <n v="1022239.1920446256"/>
    <n v="1134690.0419297023"/>
    <n v="61334.596861064994"/>
    <n v="184003.79058319496"/>
    <n v="613345.96861064993"/>
    <n v="61334.596861064994"/>
    <n v="623159.50410842034"/>
    <n v="184003.79058319496"/>
    <n v="368007.58116638992"/>
    <m/>
    <m/>
    <m/>
    <m/>
    <n v="613345.96861064993"/>
    <n v="17132384.403571956"/>
  </r>
  <r>
    <x v="2"/>
    <s v="RB"/>
    <s v="PT"/>
    <x v="246"/>
    <x v="2"/>
    <s v="5_34_0_01_01"/>
    <x v="29"/>
    <s v="SADY"/>
    <s v="VARGAS"/>
    <s v="FERNANDEZ"/>
    <s v="PROFESIONAL OPERATIVO 2"/>
    <n v="6344163"/>
    <n v="481772.88"/>
    <n v="0"/>
    <n v="603072.36"/>
    <n v="0"/>
    <n v="3489289.6500000004"/>
    <n v="0"/>
    <n v="909494.21423700009"/>
    <n v="985645.39942238189"/>
    <n v="1094070.7696419226"/>
    <n v="59138.960521185007"/>
    <n v="177416.88156355501"/>
    <n v="591389.60521185014"/>
    <n v="59138.960521185007"/>
    <n v="600851.83889523963"/>
    <n v="177416.88156355501"/>
    <n v="354833.76312711003"/>
    <m/>
    <m/>
    <m/>
    <m/>
    <n v="591389.60521185014"/>
    <n v="16519084.769916838"/>
  </r>
  <r>
    <x v="2"/>
    <s v="RG"/>
    <s v="PT"/>
    <x v="247"/>
    <x v="2"/>
    <s v="5_36_0_01_01"/>
    <x v="32"/>
    <s v="IBSEN"/>
    <s v="GUTIERRREZ"/>
    <s v="CARVAJAL"/>
    <s v="PROFESIONAL OPERATIVO 2"/>
    <n v="6344163"/>
    <n v="1204432.2"/>
    <n v="0"/>
    <n v="1288381.8599999999"/>
    <n v="0"/>
    <n v="3489289.6500000004"/>
    <n v="0"/>
    <n v="1026778.016943"/>
    <n v="1112749.2762303411"/>
    <n v="1235156.6372422276"/>
    <n v="66765.223634715003"/>
    <n v="200295.67090414502"/>
    <n v="667652.23634715006"/>
    <n v="66765.223634715003"/>
    <n v="678334.67212870438"/>
    <n v="200295.67090414502"/>
    <n v="400591.34180829005"/>
    <m/>
    <m/>
    <m/>
    <m/>
    <n v="0"/>
    <n v="17981650.679777432"/>
  </r>
  <r>
    <x v="2"/>
    <s v="RG"/>
    <s v="PT"/>
    <x v="248"/>
    <x v="2"/>
    <s v="5_36_0_01_01"/>
    <x v="32"/>
    <s v="MARIA DEL ROCIO"/>
    <s v="NUÑEZ"/>
    <s v="HIDALGO"/>
    <s v="PROFESIONAL OPERATIVO 2"/>
    <n v="6344163"/>
    <n v="963545.76"/>
    <n v="0"/>
    <n v="794959.02"/>
    <n v="0"/>
    <n v="1268832.6000000001"/>
    <n v="0"/>
    <n v="780645.98165399989"/>
    <n v="846008.81275571254"/>
    <n v="939073.53845299489"/>
    <n v="50760.731808269993"/>
    <n v="152282.19542480996"/>
    <n v="507607.31808269996"/>
    <n v="50760.731808269993"/>
    <n v="515729.03517202311"/>
    <n v="152282.19542480996"/>
    <n v="304564.39084961993"/>
    <m/>
    <m/>
    <m/>
    <m/>
    <n v="0"/>
    <n v="13671215.311433207"/>
  </r>
  <r>
    <x v="2"/>
    <s v="RG"/>
    <s v="PT"/>
    <x v="249"/>
    <x v="2"/>
    <s v="5_36_0_01_01"/>
    <x v="32"/>
    <s v="DANIELA"/>
    <s v="AIZA"/>
    <s v="TORRES"/>
    <s v="PROFESIONAL OPERATIVO 2"/>
    <n v="6344163"/>
    <n v="963545.76"/>
    <n v="0"/>
    <n v="794959.02"/>
    <n v="0"/>
    <n v="1268832.6000000001"/>
    <n v="0"/>
    <n v="780645.98165399989"/>
    <n v="846008.81275571254"/>
    <n v="939073.53845299489"/>
    <n v="50760.731808269993"/>
    <n v="152282.19542480996"/>
    <n v="507607.31808269996"/>
    <n v="50760.731808269993"/>
    <n v="515729.03517202311"/>
    <n v="152282.19542480996"/>
    <n v="304564.39084961993"/>
    <m/>
    <m/>
    <m/>
    <m/>
    <n v="0"/>
    <n v="13671215.311433207"/>
  </r>
  <r>
    <x v="2"/>
    <s v="RP"/>
    <s v="PT"/>
    <x v="250"/>
    <x v="2"/>
    <s v="5_35_0_01_01"/>
    <x v="34"/>
    <s v="LINNETTE"/>
    <s v="CAMPOS"/>
    <s v="ALVAREZ"/>
    <s v="PROFESIONAL OPERATIVO 2"/>
    <n v="6344163"/>
    <n v="481772.88"/>
    <n v="0"/>
    <n v="767546.64"/>
    <n v="0"/>
    <n v="3489289.6500000004"/>
    <n v="0"/>
    <n v="923194.92176099995"/>
    <n v="1000493.2556577193"/>
    <n v="1110551.9559878926"/>
    <n v="60029.835458805006"/>
    <n v="180089.506376415"/>
    <n v="600298.35458805005"/>
    <n v="60029.835458805006"/>
    <n v="609903.12826145883"/>
    <n v="180089.506376415"/>
    <n v="360179.01275282999"/>
    <m/>
    <m/>
    <m/>
    <m/>
    <n v="600298.35458805005"/>
    <n v="16767929.837267444"/>
  </r>
  <r>
    <x v="2"/>
    <s v="RP"/>
    <s v="PT"/>
    <x v="251"/>
    <x v="2"/>
    <s v="5_35_0_01_01"/>
    <x v="34"/>
    <s v="AUREA"/>
    <s v="CASTRO"/>
    <s v="UMAÑA"/>
    <s v="PROFESIONAL OPERATIVO 2"/>
    <n v="6344163"/>
    <n v="481772.88"/>
    <n v="0"/>
    <n v="740134.26"/>
    <n v="0"/>
    <n v="3489289.6500000004"/>
    <n v="0"/>
    <n v="920911.47050699987"/>
    <n v="998018.61295182956"/>
    <n v="1107805.0915968975"/>
    <n v="59881.356302534994"/>
    <n v="179644.06890760496"/>
    <n v="598813.56302534998"/>
    <n v="59881.356302534994"/>
    <n v="608394.58003375551"/>
    <n v="179644.06890760496"/>
    <n v="359288.13781520992"/>
    <m/>
    <m/>
    <m/>
    <m/>
    <n v="0"/>
    <n v="16127642.096350322"/>
  </r>
  <r>
    <x v="2"/>
    <s v="RP"/>
    <s v="PT"/>
    <x v="252"/>
    <x v="2"/>
    <s v="5_35_0_01_01"/>
    <x v="34"/>
    <s v="ALBENA"/>
    <s v="MUÑOZ"/>
    <s v="TAYA"/>
    <s v="PROFESIONAL OPERATIVO 2"/>
    <n v="6344163"/>
    <n v="1324875.42"/>
    <n v="0"/>
    <n v="1151319.96"/>
    <n v="0"/>
    <n v="3489289.6500000004"/>
    <n v="0"/>
    <n v="1025393.6808989999"/>
    <n v="1111249.0308943461"/>
    <n v="1233491.3582581575"/>
    <n v="66675.208554494995"/>
    <n v="200025.62566348497"/>
    <n v="666752.08554494998"/>
    <n v="66675.208554494995"/>
    <n v="677420.11891366914"/>
    <n v="200025.62566348497"/>
    <n v="400051.25132696994"/>
    <m/>
    <m/>
    <m/>
    <m/>
    <n v="0"/>
    <n v="17957407.224273052"/>
  </r>
  <r>
    <x v="2"/>
    <s v="RB"/>
    <s v="PT"/>
    <x v="253"/>
    <x v="2"/>
    <s v="5_34_0_01_01"/>
    <x v="29"/>
    <s v="SHARY"/>
    <s v="PICADO"/>
    <s v="PEREZ"/>
    <s v="PROFESIONAL OPERATIVO 2"/>
    <n v="6344163"/>
    <n v="1445318.6400000001"/>
    <n v="0"/>
    <n v="740134.26"/>
    <n v="0"/>
    <n v="3489289.6500000004"/>
    <n v="0"/>
    <n v="1001174.832315"/>
    <n v="1085002.3584994557"/>
    <n v="1204357.4353641376"/>
    <n v="65100.401911575005"/>
    <n v="195301.20573472499"/>
    <n v="651004.0191157501"/>
    <n v="65100.401911575005"/>
    <n v="661420.08342160203"/>
    <n v="195301.20573472499"/>
    <n v="390602.41146944999"/>
    <m/>
    <m/>
    <m/>
    <m/>
    <n v="651004.0191157501"/>
    <n v="18184273.924593747"/>
  </r>
  <r>
    <x v="2"/>
    <s v="RB"/>
    <s v="PT"/>
    <x v="254"/>
    <x v="2"/>
    <s v="5_34_0_01_01"/>
    <x v="29"/>
    <s v="DENIA MARIA"/>
    <s v="QUESADA"/>
    <s v="GARCIA"/>
    <s v="PROFESIONAL OPERATIVO 2"/>
    <n v="6344163"/>
    <n v="481772.88"/>
    <n v="0"/>
    <n v="767546.64"/>
    <n v="0"/>
    <n v="3489289.6500000004"/>
    <n v="0"/>
    <n v="923194.92176099995"/>
    <n v="1000493.2556577193"/>
    <n v="1110551.9559878926"/>
    <n v="60029.835458805006"/>
    <n v="180089.506376415"/>
    <n v="600298.35458805005"/>
    <n v="60029.835458805006"/>
    <n v="609903.12826145883"/>
    <n v="180089.506376415"/>
    <n v="360179.01275282999"/>
    <m/>
    <m/>
    <m/>
    <m/>
    <n v="0"/>
    <n v="16167631.482679393"/>
  </r>
  <r>
    <x v="2"/>
    <s v="RB"/>
    <s v="PT"/>
    <x v="255"/>
    <x v="2"/>
    <s v="5_34_0_01_01"/>
    <x v="29"/>
    <s v="MARIANELA"/>
    <s v="LOPEZ"/>
    <s v="MOLINA"/>
    <s v="PROFESIONAL OPERATIVO 2"/>
    <n v="6344163"/>
    <n v="481772.88"/>
    <n v="0"/>
    <n v="986845.67999999993"/>
    <n v="0"/>
    <n v="3489289.6500000004"/>
    <n v="0"/>
    <n v="941462.53179300006"/>
    <n v="1020290.3973048361"/>
    <n v="1132526.8711158526"/>
    <n v="61217.668708965008"/>
    <n v="183653.00612689502"/>
    <n v="612176.68708965008"/>
    <n v="61217.668708965008"/>
    <n v="621971.51408308442"/>
    <n v="183653.00612689502"/>
    <n v="367306.01225379005"/>
    <m/>
    <m/>
    <m/>
    <m/>
    <n v="612176.68708965008"/>
    <n v="17099723.260401584"/>
  </r>
  <r>
    <x v="2"/>
    <s v="RN"/>
    <s v="PT"/>
    <x v="256"/>
    <x v="2"/>
    <s v="5_38_0_01_01"/>
    <x v="37"/>
    <s v="AMARILIS PERMISO"/>
    <s v="DURAN"/>
    <s v="SALAZAR"/>
    <s v="PROFESIONAL OPERATIVO 2"/>
    <n v="6344163"/>
    <n v="2167977.96"/>
    <n v="0"/>
    <n v="1617330.42"/>
    <n v="0"/>
    <n v="3489289.6500000004"/>
    <n v="0"/>
    <n v="1134442.7937990001"/>
    <n v="1229428.7342486421"/>
    <n v="1364671.3537014076"/>
    <n v="73766.019118995013"/>
    <n v="221298.05735698499"/>
    <n v="737660.1911899501"/>
    <n v="73766.019118995013"/>
    <n v="749462.75424898928"/>
    <n v="221298.05735698499"/>
    <n v="442596.11471396999"/>
    <m/>
    <m/>
    <m/>
    <m/>
    <n v="0"/>
    <n v="19867151.124853913"/>
  </r>
  <r>
    <x v="2"/>
    <s v="RN"/>
    <s v="PT"/>
    <x v="257"/>
    <x v="2"/>
    <s v="5_38_0_01_01"/>
    <x v="37"/>
    <s v="MARITZA"/>
    <s v="ALFARO"/>
    <s v="VARELA"/>
    <s v="PROFESIONAL OPERATIVO 2"/>
    <n v="6344163"/>
    <n v="602216.1"/>
    <n v="0"/>
    <n v="959433.3"/>
    <n v="0"/>
    <n v="3489289.6500000004"/>
    <n v="0"/>
    <n v="949212.000765"/>
    <n v="1028688.7227923997"/>
    <n v="1141849.0496957626"/>
    <n v="61721.570253825004"/>
    <n v="185164.710761475"/>
    <n v="617215.70253825001"/>
    <n v="61721.570253825004"/>
    <n v="627091.15377886198"/>
    <n v="185164.710761475"/>
    <n v="370329.42152295"/>
    <m/>
    <m/>
    <m/>
    <m/>
    <n v="617215.70253825001"/>
    <n v="17240476.365662076"/>
  </r>
  <r>
    <x v="2"/>
    <s v="RN"/>
    <s v="PT"/>
    <x v="258"/>
    <x v="2"/>
    <s v="5_38_0_01_01"/>
    <x v="37"/>
    <s v="YULIANA"/>
    <s v="MADRIGAL"/>
    <s v="SALAS"/>
    <s v="PROFESIONAL OPERATIVO 2"/>
    <n v="6344163"/>
    <n v="1204432.2"/>
    <n v="0"/>
    <n v="1452856.1400000001"/>
    <n v="0"/>
    <n v="3489289.6500000004"/>
    <n v="0"/>
    <n v="1040478.724467"/>
    <n v="1127597.1324656785"/>
    <n v="1251637.8235881976"/>
    <n v="67656.098572335002"/>
    <n v="202968.29571700501"/>
    <n v="676560.98572335008"/>
    <n v="67656.098572335002"/>
    <n v="687385.96149492357"/>
    <n v="202968.29571700501"/>
    <n v="405936.59143401001"/>
    <m/>
    <m/>
    <m/>
    <m/>
    <n v="0"/>
    <n v="18221586.997751839"/>
  </r>
  <r>
    <x v="2"/>
    <s v="RC"/>
    <s v="PT"/>
    <x v="259"/>
    <x v="2"/>
    <s v="5_37_0_01_01"/>
    <x v="33"/>
    <s v="AURA DE LOS ANGELES"/>
    <s v="VARGAS"/>
    <s v="ROJAS"/>
    <s v="PROFESIONAL OPERATIVO 2"/>
    <n v="6389388"/>
    <n v="239688"/>
    <n v="0"/>
    <n v="1502472.5477999998"/>
    <n v="0"/>
    <n v="3516382.1384999994"/>
    <n v="0"/>
    <n v="970272.62616878981"/>
    <n v="1051096.3359286501"/>
    <n v="1167183.8064033629"/>
    <n v="63091.016562343939"/>
    <n v="189273.0496870318"/>
    <n v="630910.16562343948"/>
    <n v="63091.016562343939"/>
    <n v="641004.72827341442"/>
    <n v="189273.0496870318"/>
    <n v="378546.0993740636"/>
    <m/>
    <m/>
    <m/>
    <m/>
    <n v="0"/>
    <n v="16991672.580570471"/>
  </r>
  <r>
    <x v="2"/>
    <s v="RC"/>
    <s v="PT"/>
    <x v="260"/>
    <x v="2"/>
    <s v="5_37_0_01_01"/>
    <x v="33"/>
    <s v="IRMA YORLENY"/>
    <s v="CALVIN"/>
    <s v="ZUÑIGA"/>
    <s v="PROFESIONAL OPERATIVO 2"/>
    <n v="6344163"/>
    <n v="1083988.98"/>
    <n v="0"/>
    <n v="1480268.52"/>
    <n v="0"/>
    <n v="3489289.6500000004"/>
    <n v="0"/>
    <n v="1032729.255495"/>
    <n v="1119198.8069781149"/>
    <n v="1242315.6450082876"/>
    <n v="67152.197027475006"/>
    <n v="201456.591082425"/>
    <n v="671521.97027475014"/>
    <n v="67152.197027475006"/>
    <n v="682266.32179914601"/>
    <n v="201456.591082425"/>
    <n v="402913.18216485"/>
    <m/>
    <m/>
    <m/>
    <m/>
    <n v="0"/>
    <n v="18085872.907939952"/>
  </r>
  <r>
    <x v="2"/>
    <s v="RC"/>
    <s v="PT"/>
    <x v="261"/>
    <x v="2"/>
    <s v="5_37_0_01_01"/>
    <x v="33"/>
    <s v="ROSA"/>
    <s v="SALAVERRY"/>
    <s v="AGUERO"/>
    <s v="PROFESIONAL OPERATIVO 2"/>
    <n v="6344163"/>
    <n v="481772.88"/>
    <n v="0"/>
    <n v="932020.91999999993"/>
    <n v="0"/>
    <n v="3489289.6500000004"/>
    <n v="0"/>
    <n v="936895.62928499992"/>
    <n v="1015341.1118930568"/>
    <n v="1127033.1423338624"/>
    <n v="60920.710396424998"/>
    <n v="182762.13118927498"/>
    <n v="609207.10396424995"/>
    <n v="60920.710396424998"/>
    <n v="618954.4176276779"/>
    <n v="182762.13118927498"/>
    <n v="365524.26237854996"/>
    <m/>
    <m/>
    <m/>
    <m/>
    <n v="609207.10396424995"/>
    <n v="17016774.904618047"/>
  </r>
  <r>
    <x v="2"/>
    <s v="IO"/>
    <s v="IO"/>
    <x v="262"/>
    <x v="2"/>
    <s v="5_29_0_01_01"/>
    <x v="30"/>
    <s v="OLGA MARTA"/>
    <s v="GUILLEN"/>
    <s v="BUSTOS"/>
    <s v="TECNICO"/>
    <n v="4245723"/>
    <n v="1158073.56"/>
    <n v="0"/>
    <n v="0"/>
    <n v="0"/>
    <n v="0"/>
    <n v="0"/>
    <n v="450136.25344800006"/>
    <n v="487825.7831430622"/>
    <n v="541488.78524394007"/>
    <n v="29269.664067240003"/>
    <n v="87808.992201720001"/>
    <n v="292696.64067240007"/>
    <n v="29269.664067240003"/>
    <n v="297379.78692315845"/>
    <n v="87808.992201720001"/>
    <n v="175617.98440344"/>
    <m/>
    <m/>
    <m/>
    <m/>
    <n v="292696.64067240007"/>
    <n v="8175795.7470443221"/>
  </r>
  <r>
    <x v="2"/>
    <s v="DR"/>
    <s v="PT"/>
    <x v="263"/>
    <x v="2"/>
    <s v="5_20_0_01_01"/>
    <x v="25"/>
    <s v="DINORAH"/>
    <s v="CUETO"/>
    <s v="CABRERA"/>
    <s v="PROFESIONAL ESPECIALISTA"/>
    <n v="8506484.7736171875"/>
    <n v="3220502.4"/>
    <n v="0"/>
    <n v="2796062.76"/>
    <n v="0"/>
    <n v="4678566.6254894538"/>
    <n v="0"/>
    <n v="1599494.659373583"/>
    <n v="1733419.0011696122"/>
    <n v="1924102.7877094205"/>
    <n v="104005.55609240111"/>
    <n v="312016.66827720334"/>
    <n v="1040055.5609240112"/>
    <n v="104005.55609240111"/>
    <n v="1056696.4498987952"/>
    <n v="312016.66827720334"/>
    <n v="624033.33655440668"/>
    <m/>
    <m/>
    <m/>
    <m/>
    <n v="1040055.5609240112"/>
    <n v="29051518.364399686"/>
  </r>
  <r>
    <x v="2"/>
    <s v="IO"/>
    <s v="IO"/>
    <x v="264"/>
    <x v="2"/>
    <s v="5_29_0_01_01"/>
    <x v="30"/>
    <s v="MARIELA"/>
    <s v="ARRIETA"/>
    <m/>
    <s v="PROFESIONAL EJECUTIVA"/>
    <n v="7448859"/>
    <n v="2128107.6"/>
    <n v="0"/>
    <n v="1562505.6600000001"/>
    <n v="0"/>
    <n v="4096872.45"/>
    <n v="0"/>
    <n v="1269187.514343"/>
    <n v="1375455.5168511751"/>
    <n v="1526761.7307517277"/>
    <n v="82527.661121715006"/>
    <n v="247582.98336514502"/>
    <n v="825276.61121715012"/>
    <n v="82527.661121715006"/>
    <n v="838481.03699662443"/>
    <n v="247582.98336514502"/>
    <n v="495165.96673029003"/>
    <m/>
    <m/>
    <m/>
    <m/>
    <n v="825276.61121715012"/>
    <n v="23052170.987080835"/>
  </r>
  <r>
    <x v="2"/>
    <s v="IO"/>
    <s v="IO"/>
    <x v="265"/>
    <x v="2"/>
    <s v="5_29_0_01_01"/>
    <x v="30"/>
    <s v="ROCIO"/>
    <s v="CASTILLO"/>
    <s v="MUÑOZ"/>
    <s v="PROFESIONAL EJECUTIVA"/>
    <n v="7448859"/>
    <n v="1986233.76"/>
    <n v="0"/>
    <n v="685309.5"/>
    <n v="0"/>
    <n v="4096872.45"/>
    <n v="0"/>
    <n v="1184298.9833430001"/>
    <n v="1283459.3405873522"/>
    <n v="1424645.5666342275"/>
    <n v="77007.868466715008"/>
    <n v="231023.605400145"/>
    <n v="770078.68466715002"/>
    <n v="77007.868466715008"/>
    <n v="782399.94362182438"/>
    <n v="231023.605400145"/>
    <n v="462047.21080028999"/>
    <m/>
    <m/>
    <m/>
    <m/>
    <n v="770078.68466715002"/>
    <n v="21510346.072054721"/>
  </r>
  <r>
    <x v="2"/>
    <s v="DR"/>
    <s v="PT"/>
    <x v="266"/>
    <x v="2"/>
    <s v="5_20_0_01_01"/>
    <x v="25"/>
    <s v="LILIANA"/>
    <s v="ZAMORA"/>
    <s v="BOLAÑOS"/>
    <s v="PROFESIONAL ESPECIALISTA"/>
    <n v="8506484.7736171875"/>
    <n v="3542552.64"/>
    <n v="0"/>
    <n v="1123907.58"/>
    <n v="0"/>
    <n v="4678566.6254894538"/>
    <n v="0"/>
    <n v="1487030.9178715833"/>
    <n v="1611538.7652340063"/>
    <n v="1788815.1846704858"/>
    <n v="96692.712684891128"/>
    <n v="290078.13805467339"/>
    <n v="966927.1268489114"/>
    <n v="96692.712684891128"/>
    <n v="982397.96087849385"/>
    <n v="290078.13805467339"/>
    <n v="580156.27610934677"/>
    <m/>
    <m/>
    <m/>
    <m/>
    <n v="966927.1268489114"/>
    <n v="27008846.679047506"/>
  </r>
  <r>
    <x v="2"/>
    <s v="DR"/>
    <s v="PT"/>
    <x v="267"/>
    <x v="2"/>
    <s v="5_20_0_01_01"/>
    <x v="25"/>
    <s v="AURE GUISSELL"/>
    <s v="FALLAS"/>
    <s v="VALVERDE"/>
    <s v="PROFESIONAL ESPECIALISTA"/>
    <n v="8506484.7736171875"/>
    <n v="483075.36"/>
    <n v="0"/>
    <n v="657897.12"/>
    <n v="0"/>
    <n v="4678566.6254894538"/>
    <n v="0"/>
    <n v="1193357.7891295832"/>
    <n v="1293276.632559129"/>
    <n v="1435542.8043118508"/>
    <n v="77596.908341181115"/>
    <n v="232790.72502354335"/>
    <n v="775969.08341181127"/>
    <n v="77596.908341181115"/>
    <n v="788384.5887464002"/>
    <n v="232790.72502354335"/>
    <n v="465581.45004708669"/>
    <m/>
    <m/>
    <m/>
    <m/>
    <n v="775969.08341181127"/>
    <n v="21674880.577453759"/>
  </r>
  <r>
    <x v="2"/>
    <s v="DR"/>
    <s v="PT"/>
    <x v="268"/>
    <x v="2"/>
    <s v="5_20_0_01_01"/>
    <x v="25"/>
    <s v="GRETTEL"/>
    <s v="FONSECA"/>
    <s v="RAMIREZ"/>
    <s v="PROFESIONAL EJECUTIVA"/>
    <n v="7505757.8189343754"/>
    <n v="1418738.4"/>
    <n v="0"/>
    <n v="740134.26"/>
    <n v="0"/>
    <n v="4128166.8004139066"/>
    <n v="0"/>
    <n v="1148940.0133697118"/>
    <n v="1245139.7938140684"/>
    <n v="1382110.6995764144"/>
    <n v="74708.686463589969"/>
    <n v="224126.05939076989"/>
    <n v="747086.86463589966"/>
    <n v="74708.686463589969"/>
    <n v="759040.25447007408"/>
    <n v="224126.05939076989"/>
    <n v="448252.11878153979"/>
    <m/>
    <m/>
    <m/>
    <m/>
    <n v="747086.86463589966"/>
    <n v="20868123.380340606"/>
  </r>
  <r>
    <x v="2"/>
    <s v="DR"/>
    <s v="PT"/>
    <x v="269"/>
    <x v="2"/>
    <s v="5_20_0_01_01"/>
    <x v="25"/>
    <s v="SHIRLEY PATRICIA"/>
    <s v="VARGAS"/>
    <s v="GOMEZ"/>
    <s v="PROFESIONAL OPERATIVO 2"/>
    <n v="6385823.927071875"/>
    <n v="1686205.08"/>
    <n v="0"/>
    <n v="657897.12"/>
    <n v="0"/>
    <n v="3512203.1598895318"/>
    <n v="0"/>
    <n v="1019769.3696038851"/>
    <n v="1105153.8007475554"/>
    <n v="1226725.6257322894"/>
    <n v="66309.493282826457"/>
    <n v="198928.47984847936"/>
    <n v="663094.93282826466"/>
    <n v="66309.493282826457"/>
    <n v="673704.4517535168"/>
    <n v="198928.47984847936"/>
    <n v="397856.95969695871"/>
    <m/>
    <m/>
    <m/>
    <m/>
    <n v="663094.93282826466"/>
    <n v="18522005.306414753"/>
  </r>
  <r>
    <x v="2"/>
    <s v="DR"/>
    <s v="PT"/>
    <x v="270"/>
    <x v="2"/>
    <s v="5_20_0_01_01"/>
    <x v="25"/>
    <s v="SADAN"/>
    <s v="SOLANO"/>
    <s v="PICADO"/>
    <s v="TECNICO"/>
    <n v="4258438.5866343752"/>
    <n v="248158.62"/>
    <n v="0"/>
    <n v="0"/>
    <n v="0"/>
    <n v="0"/>
    <n v="0"/>
    <n v="375399.54731264344"/>
    <n v="406831.43549666688"/>
    <n v="451584.6997400992"/>
    <n v="24409.983769735092"/>
    <n v="73229.95130920528"/>
    <n v="244099.83769735094"/>
    <n v="24409.983769735092"/>
    <n v="248005.43510050853"/>
    <n v="73229.95130920528"/>
    <n v="146459.90261841056"/>
    <m/>
    <m/>
    <m/>
    <m/>
    <n v="244099.83769735094"/>
    <n v="6818357.7724552872"/>
  </r>
  <r>
    <x v="2"/>
    <s v="VG"/>
    <s v="AM"/>
    <x v="271"/>
    <x v="2"/>
    <s v="5_12_0_01_01"/>
    <x v="31"/>
    <s v="MARIANA"/>
    <s v="MENA"/>
    <s v="MONGE"/>
    <s v="TECNICO"/>
    <n v="4245723"/>
    <n v="1075354.02"/>
    <n v="0"/>
    <n v="0"/>
    <n v="0"/>
    <n v="0"/>
    <n v="0"/>
    <n v="443245.71576599998"/>
    <n v="480358.30653958797"/>
    <n v="533199.85305835493"/>
    <n v="28821.613678829995"/>
    <n v="86464.84103648999"/>
    <n v="288216.13678829995"/>
    <n v="28821.613678829995"/>
    <n v="292827.59497691272"/>
    <n v="86464.84103648999"/>
    <n v="172929.68207297998"/>
    <m/>
    <m/>
    <m/>
    <m/>
    <n v="288216.13678829995"/>
    <n v="8050643.3554210756"/>
  </r>
  <r>
    <x v="2"/>
    <s v="RO"/>
    <s v="PT"/>
    <x v="272"/>
    <x v="2"/>
    <s v="5_33_0_01_01"/>
    <x v="39"/>
    <s v="GIOVANNA"/>
    <s v="MONTERO"/>
    <s v="ARCE"/>
    <s v="PROFESIONAL EJECUTIVA"/>
    <n v="7494084"/>
    <n v="2682192"/>
    <n v="0"/>
    <n v="779059.83959999995"/>
    <n v="0"/>
    <n v="4133078.6804999998"/>
    <n v="0"/>
    <n v="1256864.9295243302"/>
    <n v="1361561.7781537068"/>
    <n v="1511938.3490902507"/>
    <n v="81726.397248121662"/>
    <n v="245179.19174436497"/>
    <n v="817263.97248121665"/>
    <n v="81726.397248121662"/>
    <n v="830340.19604091602"/>
    <n v="245179.19174436497"/>
    <n v="490358.38348872995"/>
    <m/>
    <m/>
    <m/>
    <n v="0"/>
    <n v="817263.97248121665"/>
    <n v="22827817.279345348"/>
  </r>
  <r>
    <x v="2"/>
    <s v="RA"/>
    <s v="PT"/>
    <x v="273"/>
    <x v="2"/>
    <s v="5_39_0_01_01"/>
    <x v="40"/>
    <s v="DENIA"/>
    <s v="ALFARO"/>
    <s v="ESPINOZA"/>
    <s v="PROFESIONAL EJECUTIVA"/>
    <n v="7494084"/>
    <n v="2682192"/>
    <n v="0"/>
    <n v="1363354.7193"/>
    <n v="0"/>
    <n v="4133078.6804999998"/>
    <n v="0"/>
    <n v="1305536.6930033399"/>
    <n v="1414287.8995305183"/>
    <n v="1570487.763584309"/>
    <n v="84891.230464016699"/>
    <n v="254673.6913920501"/>
    <n v="848912.30464016704"/>
    <n v="84891.230464016699"/>
    <n v="862494.90151440969"/>
    <n v="254673.6913920501"/>
    <n v="509347.38278410019"/>
    <m/>
    <m/>
    <m/>
    <m/>
    <n v="848912.30464016704"/>
    <n v="23711818.493209139"/>
  </r>
  <r>
    <x v="2"/>
    <s v="RG"/>
    <s v="PT"/>
    <x v="274"/>
    <x v="2"/>
    <s v="5_36_0_01_01"/>
    <x v="41"/>
    <s v="VERNY MIGUEL"/>
    <s v="ALVARADO"/>
    <s v="RUGAMA"/>
    <s v="PROFESIONAL EJECUTIVA"/>
    <n v="7494084"/>
    <n v="282336"/>
    <n v="0"/>
    <n v="751236.27389999991"/>
    <n v="0"/>
    <n v="4133078.6804999998"/>
    <n v="0"/>
    <n v="1054639.22170152"/>
    <n v="1142490.6688692565"/>
    <n v="1268672.1112893904"/>
    <n v="68576.870880507602"/>
    <n v="205730.61264152278"/>
    <n v="685768.70880507596"/>
    <n v="68576.870880507602"/>
    <n v="696741.00814595714"/>
    <n v="205730.61264152278"/>
    <n v="411461.22528304555"/>
    <m/>
    <m/>
    <m/>
    <n v="0"/>
    <n v="685768.70880507596"/>
    <n v="19154891.574343383"/>
  </r>
  <r>
    <x v="2"/>
    <s v="RB"/>
    <s v="PT"/>
    <x v="275"/>
    <x v="2"/>
    <s v="5_34_0_01_01"/>
    <x v="42"/>
    <s v="MARIANELA"/>
    <s v="PIEDRA"/>
    <s v="FONSECA"/>
    <s v="PROFESIONAL EJECUTIVA"/>
    <n v="7494084"/>
    <n v="141168"/>
    <n v="0"/>
    <n v="639942.0111"/>
    <n v="0"/>
    <n v="4133078.6804999998"/>
    <n v="0"/>
    <n v="1033609.1152102798"/>
    <n v="1119708.7545072963"/>
    <n v="1243374.0671299507"/>
    <n v="67209.409034051394"/>
    <n v="201628.22710215417"/>
    <n v="672094.09034051397"/>
    <n v="67209.409034051394"/>
    <n v="682847.59578596207"/>
    <n v="201628.22710215417"/>
    <n v="403256.45420430833"/>
    <m/>
    <m/>
    <m/>
    <n v="0"/>
    <n v="0"/>
    <n v="18100838.041050721"/>
  </r>
  <r>
    <x v="2"/>
    <s v="RP"/>
    <s v="PT"/>
    <x v="276"/>
    <x v="2"/>
    <s v="5_35_0_01_01"/>
    <x v="43"/>
    <s v="MELISSA"/>
    <s v="CAMPOS"/>
    <s v="AVILES"/>
    <s v="PROFESIONAL EJECUTIVA"/>
    <n v="7494084"/>
    <n v="141168"/>
    <n v="0"/>
    <n v="667765.57679999992"/>
    <n v="0"/>
    <n v="4133078.6804999998"/>
    <n v="0"/>
    <n v="1035926.81823309"/>
    <n v="1122219.5221919063"/>
    <n v="1246162.1344868108"/>
    <n v="67360.115377665454"/>
    <n v="202080.34613299635"/>
    <n v="673601.15377665451"/>
    <n v="67360.115377665454"/>
    <n v="684378.77223708096"/>
    <n v="202080.34613299635"/>
    <n v="404160.69226599269"/>
    <m/>
    <m/>
    <m/>
    <n v="0"/>
    <n v="0"/>
    <n v="18141426.273512855"/>
  </r>
  <r>
    <x v="2"/>
    <s v="RC"/>
    <s v="PT"/>
    <x v="277"/>
    <x v="2"/>
    <s v="5_37_0_01_01"/>
    <x v="44"/>
    <s v="JEFFREY ALEJANDRO"/>
    <s v="HIDALGO"/>
    <s v="CHAVES"/>
    <s v="PROFESIONAL EJECUTIVA"/>
    <n v="7494084"/>
    <n v="988176"/>
    <n v="0"/>
    <n v="806883.40529999998"/>
    <n v="0"/>
    <n v="4133078.6804999998"/>
    <n v="0"/>
    <n v="1118071.09974714"/>
    <n v="1211206.4223560768"/>
    <n v="1344977.1196631105"/>
    <n v="72701.465927735699"/>
    <n v="218104.3977832071"/>
    <n v="727014.65927735704"/>
    <n v="72701.465927735699"/>
    <n v="738646.89382579469"/>
    <n v="218104.3977832071"/>
    <n v="436208.79556641419"/>
    <m/>
    <m/>
    <m/>
    <n v="0"/>
    <n v="727014.65927735704"/>
    <n v="20306973.462935138"/>
  </r>
  <r>
    <x v="2"/>
    <s v="RN"/>
    <s v="PT"/>
    <x v="278"/>
    <x v="2"/>
    <s v="5_38_0_01_01"/>
    <x v="45"/>
    <s v="ROY "/>
    <s v="LOPEZ"/>
    <s v="ROJAS"/>
    <s v="PROFESIONAL EJECUTIVA"/>
    <n v="7494084"/>
    <n v="988176"/>
    <n v="0"/>
    <n v="751236.27389999991"/>
    <n v="0"/>
    <n v="4133078.6804999998"/>
    <n v="0"/>
    <n v="1113435.6937015199"/>
    <n v="1206184.8869868566"/>
    <n v="1339400.9849493906"/>
    <n v="72400.053240507594"/>
    <n v="217200.1597215228"/>
    <n v="724000.53240507608"/>
    <n v="72400.053240507594"/>
    <n v="735584.54092355713"/>
    <n v="217200.1597215228"/>
    <n v="434400.31944304559"/>
    <m/>
    <m/>
    <m/>
    <n v="0"/>
    <n v="724000.53240507608"/>
    <n v="20222782.871138584"/>
  </r>
  <r>
    <x v="2"/>
    <s v="RA"/>
    <s v="PT"/>
    <x v="279"/>
    <x v="2"/>
    <s v="5_39_0_01_01"/>
    <x v="40"/>
    <s v="ANA PATRICIA"/>
    <s v="VARGAS"/>
    <s v="LEON"/>
    <s v="PROFESIONAL ESPECIALISTA"/>
    <n v="8481195"/>
    <n v="1442016"/>
    <n v="0"/>
    <n v="918177.66809999989"/>
    <n v="0"/>
    <n v="4684133.3962500012"/>
    <n v="0"/>
    <n v="1293275.9879603551"/>
    <n v="1401005.8777574527"/>
    <n v="1555738.8198387078"/>
    <n v="84093.990261551779"/>
    <n v="252281.97078465531"/>
    <n v="840939.90261551784"/>
    <n v="84093.990261551779"/>
    <n v="854394.94105736597"/>
    <n v="252281.97078465531"/>
    <n v="504563.94156931061"/>
    <m/>
    <m/>
    <m/>
    <n v="0"/>
    <n v="840939.90261551784"/>
    <n v="23489133.359856639"/>
  </r>
  <r>
    <x v="2"/>
    <s v="RO"/>
    <s v="PT"/>
    <x v="280"/>
    <x v="2"/>
    <s v="5_33_0_01_01"/>
    <x v="28"/>
    <s v="MICHELLE"/>
    <s v="CORDERO"/>
    <s v="CAMACHO"/>
    <s v="PROFESIONAL OPERATIVO 2"/>
    <n v="6389388"/>
    <n v="1078596"/>
    <n v="0"/>
    <n v="709500.92534999992"/>
    <n v="0"/>
    <n v="3516382.1384999994"/>
    <n v="0"/>
    <n v="974099.12641870498"/>
    <n v="1055241.5836493832"/>
    <n v="1171786.8725998551"/>
    <n v="63339.830951343523"/>
    <n v="190019.49285403057"/>
    <n v="633398.30951343523"/>
    <n v="63339.830951343523"/>
    <n v="643532.68246565014"/>
    <n v="190019.49285403057"/>
    <n v="380038.98570806114"/>
    <m/>
    <m/>
    <m/>
    <n v="0"/>
    <n v="633398.30951343523"/>
    <n v="17692081.581329275"/>
  </r>
  <r>
    <x v="2"/>
    <s v="RO"/>
    <s v="PT"/>
    <x v="281"/>
    <x v="2"/>
    <s v="5_33_0_01_01"/>
    <x v="39"/>
    <s v="JORJANA"/>
    <s v="PEÑA"/>
    <s v="CALDERON"/>
    <s v="PROFESIONAL OPERATIVO 2"/>
    <n v="6389388"/>
    <n v="1078596"/>
    <n v="0"/>
    <n v="695589.14249999984"/>
    <n v="0"/>
    <n v="3516382.1384999994"/>
    <n v="0"/>
    <n v="972940.2749072999"/>
    <n v="1053986.1998070781"/>
    <n v="1170392.8389214252"/>
    <n v="63264.477779536501"/>
    <n v="189793.43333860949"/>
    <n v="632644.77779536508"/>
    <n v="63264.477779536501"/>
    <n v="642767.09424009081"/>
    <n v="189793.43333860949"/>
    <n v="379586.86667721899"/>
    <m/>
    <m/>
    <m/>
    <n v="0"/>
    <n v="0"/>
    <n v="17038389.155584764"/>
  </r>
  <r>
    <x v="2"/>
    <s v="RO"/>
    <s v="PT"/>
    <x v="282"/>
    <x v="2"/>
    <s v="5_33_0_01_01"/>
    <x v="39"/>
    <s v="VACANTE"/>
    <m/>
    <m/>
    <s v="PROFESIONAL OPERATIVO 2"/>
    <n v="6389388"/>
    <n v="479376"/>
    <n v="0"/>
    <n v="459088.83404999995"/>
    <n v="0"/>
    <n v="3516382.1384999994"/>
    <n v="0"/>
    <n v="903324.77321341494"/>
    <n v="978571.72682209231"/>
    <n v="1086649.2764831157"/>
    <n v="58737.79872881707"/>
    <n v="176213.39618645119"/>
    <n v="587377.98728817073"/>
    <n v="58737.79872881707"/>
    <n v="596776.03508478135"/>
    <n v="176213.39618645119"/>
    <n v="352426.79237290239"/>
    <m/>
    <m/>
    <m/>
    <n v="0"/>
    <n v="587377.98728817073"/>
    <n v="16406641.940933183"/>
  </r>
  <r>
    <x v="2"/>
    <s v="RA"/>
    <s v="PT"/>
    <x v="283"/>
    <x v="2"/>
    <s v="5_39_0_01_01"/>
    <x v="40"/>
    <s v="MAY LIN"/>
    <s v="LEON"/>
    <s v="AJOY"/>
    <s v="PROFESIONAL OPERATIVO 2"/>
    <n v="6389388"/>
    <n v="958752"/>
    <n v="0"/>
    <n v="1085119.0622999999"/>
    <n v="0"/>
    <n v="3516382.1384999994"/>
    <n v="0"/>
    <n v="995405.11202663998"/>
    <n v="1078322.357858459"/>
    <n v="1197416.783936464"/>
    <n v="64725.231564133195"/>
    <n v="194175.69469239959"/>
    <n v="647252.31564133195"/>
    <n v="64725.231564133195"/>
    <n v="657608.35269159323"/>
    <n v="194175.69469239959"/>
    <n v="388351.38938479917"/>
    <m/>
    <m/>
    <m/>
    <n v="0"/>
    <n v="0"/>
    <n v="17431799.36485235"/>
  </r>
  <r>
    <x v="2"/>
    <s v="RA"/>
    <s v="PT"/>
    <x v="284"/>
    <x v="2"/>
    <s v="5_39_0_01_01"/>
    <x v="40"/>
    <s v="CONSTANZA"/>
    <s v="BLANCO"/>
    <s v="LOBO"/>
    <s v="PROFESIONAL OPERATIVO 2"/>
    <n v="6389388"/>
    <n v="239688"/>
    <n v="0"/>
    <n v="890354.10239999986"/>
    <n v="0"/>
    <n v="3516382.1384999994"/>
    <n v="0"/>
    <n v="919283.15966696991"/>
    <n v="995859.44686722849"/>
    <n v="1105846.3245524447"/>
    <n v="59775.477002834843"/>
    <n v="179326.43100850453"/>
    <n v="597754.77002834843"/>
    <n v="59775.477002834843"/>
    <n v="607318.84634880198"/>
    <n v="179326.43100850453"/>
    <n v="358652.86201700906"/>
    <m/>
    <m/>
    <m/>
    <n v="0"/>
    <n v="0"/>
    <n v="16098731.466403481"/>
  </r>
  <r>
    <x v="2"/>
    <s v="RA"/>
    <s v="PT"/>
    <x v="285"/>
    <x v="2"/>
    <s v="5_39_0_01_01"/>
    <x v="40"/>
    <s v="MERLIN"/>
    <s v="RAMIREZ"/>
    <s v="BENGLIS"/>
    <s v="PROFESIONAL OPERATIVO 2"/>
    <n v="6389388"/>
    <n v="359532"/>
    <n v="0"/>
    <n v="890354.10239999986"/>
    <n v="0"/>
    <n v="3516382.1384999994"/>
    <n v="0"/>
    <n v="929266.16486696992"/>
    <n v="1006674.0364003883"/>
    <n v="1117855.3225334445"/>
    <n v="60424.612028834839"/>
    <n v="181273.83608650451"/>
    <n v="604246.12028834841"/>
    <n v="60424.612028834839"/>
    <n v="613914.05821296189"/>
    <n v="181273.83608650451"/>
    <n v="362547.67217300902"/>
    <m/>
    <m/>
    <m/>
    <n v="0"/>
    <n v="0"/>
    <n v="16273556.511605797"/>
  </r>
  <r>
    <x v="2"/>
    <s v="RG"/>
    <s v="PT"/>
    <x v="286"/>
    <x v="2"/>
    <s v="5_36_0_01_01"/>
    <x v="41"/>
    <s v="EILYN"/>
    <s v="CORELLA"/>
    <s v="ALFARO"/>
    <s v="PROFESIONAL OPERATIVO 2"/>
    <n v="6389388"/>
    <n v="119844"/>
    <n v="0"/>
    <n v="639942.0111"/>
    <n v="0"/>
    <n v="3516382.1384999994"/>
    <n v="0"/>
    <n v="888440.82726167992"/>
    <n v="962447.94817257789"/>
    <n v="1068744.7203597054"/>
    <n v="57769.984884308404"/>
    <n v="173309.9546529252"/>
    <n v="577699.84884308407"/>
    <n v="57769.984884308404"/>
    <n v="586943.04642457329"/>
    <n v="173309.9546529252"/>
    <n v="346619.90930585039"/>
    <m/>
    <m/>
    <m/>
    <m/>
    <n v="0"/>
    <n v="15558612.329041941"/>
  </r>
  <r>
    <x v="2"/>
    <s v="RG"/>
    <s v="PT"/>
    <x v="287"/>
    <x v="2"/>
    <s v="5_36_0_01_01"/>
    <x v="41"/>
    <s v="MARIA MERCEDES"/>
    <s v="DIAZ"/>
    <s v="RAMIREZ"/>
    <s v="PROFESIONAL OPERATIVO 2"/>
    <n v="6389388"/>
    <n v="119844"/>
    <n v="0"/>
    <n v="1001648.3651999999"/>
    <n v="0"/>
    <n v="3516382.1384999994"/>
    <n v="0"/>
    <n v="918570.96655820997"/>
    <n v="995087.92807250889"/>
    <n v="1104989.5959988844"/>
    <n v="59729.167351291049"/>
    <n v="179187.50205387315"/>
    <n v="597291.67351291049"/>
    <n v="59729.167351291049"/>
    <n v="606848.34028911707"/>
    <n v="179187.50205387315"/>
    <n v="358375.0041077463"/>
    <m/>
    <m/>
    <m/>
    <n v="0"/>
    <n v="0"/>
    <n v="16086259.351049706"/>
  </r>
  <r>
    <x v="2"/>
    <s v="RG"/>
    <s v="PT"/>
    <x v="288"/>
    <x v="2"/>
    <s v="5_36_0_01_01"/>
    <x v="41"/>
    <s v="SILVIA ELENA"/>
    <s v="BLANCO"/>
    <s v="GUILLEN"/>
    <s v="PROFESIONAL OPERATIVO 2"/>
    <n v="6389388"/>
    <n v="239688"/>
    <n v="0"/>
    <n v="695589.14249999984"/>
    <n v="0"/>
    <n v="3516382.1384999994"/>
    <n v="0"/>
    <n v="903059.23850729992"/>
    <n v="978284.07307495805"/>
    <n v="1086329.8530544252"/>
    <n v="58720.532597536505"/>
    <n v="176161.59779260951"/>
    <n v="587205.32597536501"/>
    <n v="58720.532597536505"/>
    <n v="596600.61119097087"/>
    <n v="176161.59779260951"/>
    <n v="352323.19558521901"/>
    <m/>
    <m/>
    <m/>
    <n v="0"/>
    <n v="0"/>
    <n v="15814613.839168528"/>
  </r>
  <r>
    <x v="2"/>
    <s v="RG"/>
    <s v="PT"/>
    <x v="289"/>
    <x v="2"/>
    <s v="5_36_0_01_01"/>
    <x v="41"/>
    <s v="MILADY ITZEL"/>
    <s v="QUINTANILLA"/>
    <s v="MOLINA"/>
    <s v="PROFESIONAL OPERATIVO 2"/>
    <n v="6389388"/>
    <n v="239688"/>
    <n v="0"/>
    <n v="751236.27389999991"/>
    <n v="0"/>
    <n v="3516382.1384999994"/>
    <n v="0"/>
    <n v="907694.64455292001"/>
    <n v="983305.60844417824"/>
    <n v="1091905.987768145"/>
    <n v="59021.945284764603"/>
    <n v="177065.83585429378"/>
    <n v="590219.45284764597"/>
    <n v="59021.945284764603"/>
    <n v="599662.96409320831"/>
    <n v="177065.83585429378"/>
    <n v="354131.67170858756"/>
    <m/>
    <m/>
    <m/>
    <n v="0"/>
    <n v="0"/>
    <n v="15895790.304092804"/>
  </r>
  <r>
    <x v="2"/>
    <s v="RG"/>
    <s v="PT"/>
    <x v="290"/>
    <x v="2"/>
    <s v="5_36_0_01_01"/>
    <x v="41"/>
    <s v="MARISOL"/>
    <s v="PEÑA"/>
    <s v="APU"/>
    <s v="PROFESIONAL OPERATIVO 2"/>
    <n v="6389388"/>
    <n v="239688"/>
    <n v="0"/>
    <n v="723412.70819999988"/>
    <n v="0"/>
    <n v="3516382.1384999994"/>
    <n v="0"/>
    <n v="905376.94153010997"/>
    <n v="980794.84075956815"/>
    <n v="1089117.9204112852"/>
    <n v="58871.23894115055"/>
    <n v="176613.71682345163"/>
    <n v="588712.38941150554"/>
    <n v="58871.23894115055"/>
    <n v="598131.78764208953"/>
    <n v="176613.71682345163"/>
    <n v="353227.43364690326"/>
    <m/>
    <m/>
    <m/>
    <n v="0"/>
    <n v="0"/>
    <n v="15855202.071630662"/>
  </r>
  <r>
    <x v="2"/>
    <s v="RG"/>
    <s v="PT"/>
    <x v="291"/>
    <x v="2"/>
    <s v="5_36_0_01_01"/>
    <x v="41"/>
    <s v="CINDY FABIOLA"/>
    <s v="CHAVARRIA"/>
    <s v="SOTO"/>
    <s v="PROFESIONAL OPERATIVO 2"/>
    <n v="6389388"/>
    <n v="719064"/>
    <n v="0"/>
    <n v="1085119.0622999999"/>
    <n v="0"/>
    <n v="3516382.1384999994"/>
    <n v="0"/>
    <n v="975439.10162663995"/>
    <n v="1056693.178792139"/>
    <n v="1173398.7879744642"/>
    <n v="63426.961512133203"/>
    <n v="190280.88453639959"/>
    <n v="634269.615121332"/>
    <n v="63426.961512133203"/>
    <n v="644417.9289632733"/>
    <n v="190280.88453639959"/>
    <n v="380561.76907279919"/>
    <m/>
    <m/>
    <m/>
    <n v="0"/>
    <n v="0"/>
    <n v="17082149.274447717"/>
  </r>
  <r>
    <x v="2"/>
    <s v="RB"/>
    <s v="PT"/>
    <x v="292"/>
    <x v="2"/>
    <s v="5_34_0_01_01"/>
    <x v="42"/>
    <s v="MANUELA"/>
    <s v="RODRIGUEZ"/>
    <s v="VARGAS"/>
    <s v="PROFESIONAL OPERATIVO 2"/>
    <n v="6389388"/>
    <n v="359532"/>
    <n v="0"/>
    <n v="1085119.0622999999"/>
    <n v="0"/>
    <n v="3516382.1384999994"/>
    <n v="0"/>
    <n v="945490.08602664003"/>
    <n v="1024249.4101926591"/>
    <n v="1137371.7940314643"/>
    <n v="61479.556434133206"/>
    <n v="184438.66930239959"/>
    <n v="614795.56434133206"/>
    <n v="61479.556434133206"/>
    <n v="624632.29337079334"/>
    <n v="184438.66930239959"/>
    <n v="368877.33860479918"/>
    <m/>
    <m/>
    <m/>
    <n v="0"/>
    <n v="0"/>
    <n v="16557674.138840755"/>
  </r>
  <r>
    <x v="2"/>
    <s v="RB"/>
    <s v="PT"/>
    <x v="293"/>
    <x v="2"/>
    <s v="5_34_0_01_01"/>
    <x v="42"/>
    <s v="TANNIA REBECA"/>
    <s v="GONZALEZ"/>
    <s v="BARBAS"/>
    <s v="PROFESIONAL OPERATIVO 2"/>
    <n v="6389388"/>
    <n v="359532"/>
    <n v="0"/>
    <n v="723412.70819999988"/>
    <n v="0"/>
    <n v="3516382.1384999994"/>
    <n v="0"/>
    <n v="915359.94673010998"/>
    <n v="991609.43029272824"/>
    <n v="1101126.9183922852"/>
    <n v="59520.373967150554"/>
    <n v="178561.12190145164"/>
    <n v="595203.73967150552"/>
    <n v="59520.373967150554"/>
    <n v="604726.99950624956"/>
    <n v="178561.12190145164"/>
    <n v="357122.24380290328"/>
    <m/>
    <m/>
    <m/>
    <n v="0"/>
    <n v="0"/>
    <n v="16030027.116832988"/>
  </r>
  <r>
    <x v="2"/>
    <s v="RB"/>
    <s v="PT"/>
    <x v="294"/>
    <x v="2"/>
    <s v="5_34_0_01_01"/>
    <x v="42"/>
    <s v="DORIAN"/>
    <s v="VARGAS"/>
    <s v="MARIN"/>
    <s v="PROFESIONAL OPERATIVO 2"/>
    <n v="6389388"/>
    <n v="359532"/>
    <n v="0"/>
    <n v="723412.70819999988"/>
    <n v="0"/>
    <n v="3516382.1384999994"/>
    <n v="0"/>
    <n v="915359.94673010998"/>
    <n v="991609.43029272824"/>
    <n v="1101126.9183922852"/>
    <n v="59520.373967150554"/>
    <n v="178561.12190145164"/>
    <n v="595203.73967150552"/>
    <n v="59520.373967150554"/>
    <n v="604726.99950624956"/>
    <n v="178561.12190145164"/>
    <n v="357122.24380290328"/>
    <m/>
    <m/>
    <m/>
    <n v="0"/>
    <n v="0"/>
    <n v="16030027.116832988"/>
  </r>
  <r>
    <x v="2"/>
    <s v="RB"/>
    <s v="PT"/>
    <x v="295"/>
    <x v="2"/>
    <s v="5_34_0_01_01"/>
    <x v="42"/>
    <s v="GRADDY LEONELLA"/>
    <s v="ALVARADO"/>
    <s v="CORTES"/>
    <s v="PROFESIONAL OPERATIVO 2"/>
    <n v="6389388"/>
    <n v="239688"/>
    <n v="0"/>
    <n v="681677.35965"/>
    <n v="0"/>
    <n v="3516382.1384999994"/>
    <n v="0"/>
    <n v="901900.38699589483"/>
    <n v="977028.68923265289"/>
    <n v="1084935.8193759951"/>
    <n v="58645.179425729468"/>
    <n v="175935.5382771884"/>
    <n v="586451.79425729474"/>
    <n v="58645.179425729468"/>
    <n v="595835.02296541131"/>
    <n v="175935.5382771884"/>
    <n v="351871.07655437681"/>
    <m/>
    <m/>
    <m/>
    <n v="0"/>
    <n v="0"/>
    <n v="15794319.722937459"/>
  </r>
  <r>
    <x v="2"/>
    <s v="RB"/>
    <s v="PT"/>
    <x v="296"/>
    <x v="2"/>
    <s v="5_34_0_01_01"/>
    <x v="42"/>
    <s v="ENID"/>
    <s v="OBANDO"/>
    <s v="FLORES"/>
    <s v="PROFESIONAL OPERATIVO 2"/>
    <n v="6389388"/>
    <n v="239688"/>
    <n v="0"/>
    <n v="667765.57679999992"/>
    <n v="0"/>
    <n v="3516382.1384999994"/>
    <n v="0"/>
    <n v="900741.53548448998"/>
    <n v="975773.30539034808"/>
    <n v="1083541.7856975654"/>
    <n v="58569.826253922452"/>
    <n v="175709.47876176736"/>
    <n v="585698.26253922458"/>
    <n v="58569.826253922452"/>
    <n v="595069.43473985209"/>
    <n v="175709.47876176736"/>
    <n v="351418.95752353471"/>
    <m/>
    <m/>
    <m/>
    <n v="0"/>
    <n v="585698.26253922458"/>
    <n v="16359723.869245622"/>
  </r>
  <r>
    <x v="2"/>
    <s v="RB"/>
    <s v="PT"/>
    <x v="297"/>
    <x v="2"/>
    <s v="5_34_0_01_01"/>
    <x v="42"/>
    <s v="ERIKA VANESSA"/>
    <s v="NARANJO"/>
    <s v="MAYORGA"/>
    <s v="PROFESIONAL OPERATIVO 2"/>
    <n v="6389388"/>
    <n v="2157192"/>
    <n v="0"/>
    <n v="695589.14249999984"/>
    <n v="0"/>
    <n v="3516382.1384999994"/>
    <n v="0"/>
    <n v="1062787.3217072999"/>
    <n v="1151317.5056055181"/>
    <n v="1278473.8207504253"/>
    <n v="69106.693013536496"/>
    <n v="207320.0790406095"/>
    <n v="691066.93013536511"/>
    <n v="69106.693013536496"/>
    <n v="702124.0010175308"/>
    <n v="207320.0790406095"/>
    <n v="414640.15808121901"/>
    <m/>
    <m/>
    <m/>
    <n v="0"/>
    <n v="0"/>
    <n v="18611814.56240565"/>
  </r>
  <r>
    <x v="2"/>
    <s v="RP"/>
    <s v="PT"/>
    <x v="298"/>
    <x v="2"/>
    <s v="5_35_0_01_01"/>
    <x v="43"/>
    <s v="ARELLIS GLORIANA"/>
    <s v="VINDAS"/>
    <s v="VILLALOBOS"/>
    <s v="PROFESIONAL OPERATIVO 2"/>
    <n v="6389388"/>
    <n v="239688"/>
    <n v="0"/>
    <n v="667765.57679999992"/>
    <n v="0"/>
    <n v="3516382.1384999994"/>
    <n v="0"/>
    <n v="900741.53548448998"/>
    <n v="975773.30539034808"/>
    <n v="1083541.7856975654"/>
    <n v="58569.826253922452"/>
    <n v="175709.47876176736"/>
    <n v="585698.26253922458"/>
    <n v="58569.826253922452"/>
    <n v="595069.43473985209"/>
    <n v="175709.47876176736"/>
    <n v="351418.95752353471"/>
    <m/>
    <m/>
    <m/>
    <n v="0"/>
    <n v="0"/>
    <n v="15774025.606706398"/>
  </r>
  <r>
    <x v="2"/>
    <s v="RP"/>
    <s v="PT"/>
    <x v="299"/>
    <x v="2"/>
    <s v="5_35_0_01_01"/>
    <x v="43"/>
    <s v="MONICA ELENA"/>
    <s v="MADRIGAL"/>
    <s v="CHEVEZ"/>
    <s v="PROFESIONAL OPERATIVO 2"/>
    <n v="6389388"/>
    <n v="838908"/>
    <n v="0"/>
    <n v="667765.57679999992"/>
    <n v="0"/>
    <n v="3516382.1384999994"/>
    <n v="0"/>
    <n v="950656.56148448994"/>
    <n v="1029846.253056148"/>
    <n v="1143586.7756025651"/>
    <n v="61815.501383922448"/>
    <n v="185446.50415176732"/>
    <n v="618155.01383922447"/>
    <n v="61815.501383922448"/>
    <n v="628045.49406065198"/>
    <n v="185446.50415176732"/>
    <n v="370893.00830353465"/>
    <m/>
    <m/>
    <m/>
    <n v="0"/>
    <n v="0"/>
    <n v="16648150.832717992"/>
  </r>
  <r>
    <x v="2"/>
    <s v="RP"/>
    <s v="PT"/>
    <x v="300"/>
    <x v="2"/>
    <s v="5_35_0_01_01"/>
    <x v="43"/>
    <s v="MICHELLE"/>
    <s v="MENDOZA"/>
    <s v="GONZALEZ"/>
    <s v="PROFESIONAL OPERATIVO 2"/>
    <n v="6389388"/>
    <n v="239688"/>
    <n v="0"/>
    <n v="584294.87969999993"/>
    <n v="0"/>
    <n v="3516382.1384999994"/>
    <n v="0"/>
    <n v="893788.42641605984"/>
    <n v="968241.00233651767"/>
    <n v="1075177.5836269853"/>
    <n v="58117.707223080295"/>
    <n v="174353.12166924088"/>
    <n v="581177.07223080297"/>
    <n v="58117.707223080295"/>
    <n v="590475.90538649575"/>
    <n v="174353.12166924088"/>
    <n v="348706.24333848176"/>
    <m/>
    <m/>
    <m/>
    <n v="0"/>
    <n v="581177.07223080297"/>
    <n v="16233437.981550787"/>
  </r>
  <r>
    <x v="2"/>
    <s v="RP"/>
    <s v="PT"/>
    <x v="301"/>
    <x v="2"/>
    <s v="5_35_0_01_01"/>
    <x v="43"/>
    <s v="NANCY"/>
    <s v="LEDEZMA"/>
    <s v="SOLORZANO"/>
    <s v="PROFESIONAL OPERATIVO 2"/>
    <n v="6389388"/>
    <n v="239688"/>
    <n v="0"/>
    <n v="584294.87969999993"/>
    <n v="0"/>
    <n v="3516382.1384999994"/>
    <n v="0"/>
    <n v="893788.42641605984"/>
    <n v="968241.00233651767"/>
    <n v="1075177.5836269853"/>
    <n v="58117.707223080295"/>
    <n v="174353.12166924088"/>
    <n v="581177.07223080297"/>
    <n v="58117.707223080295"/>
    <n v="590475.90538649575"/>
    <n v="174353.12166924088"/>
    <n v="348706.24333848176"/>
    <m/>
    <m/>
    <m/>
    <n v="0"/>
    <n v="581177.07223080297"/>
    <n v="16233437.981550787"/>
  </r>
  <r>
    <x v="2"/>
    <s v="RP"/>
    <s v="PT"/>
    <x v="302"/>
    <x v="2"/>
    <s v="5_35_0_01_01"/>
    <x v="43"/>
    <s v="MARGIE"/>
    <s v="RETANA"/>
    <s v="RIOS"/>
    <s v="PROFESIONAL OPERATIVO 2"/>
    <n v="6389388"/>
    <n v="239688"/>
    <n v="0"/>
    <n v="584294.87969999993"/>
    <n v="0"/>
    <n v="3516382.1384999994"/>
    <n v="0"/>
    <n v="893788.42641605984"/>
    <n v="968241.00233651767"/>
    <n v="1075177.5836269853"/>
    <n v="58117.707223080295"/>
    <n v="174353.12166924088"/>
    <n v="581177.07223080297"/>
    <n v="58117.707223080295"/>
    <n v="590475.90538649575"/>
    <n v="174353.12166924088"/>
    <n v="348706.24333848176"/>
    <m/>
    <m/>
    <m/>
    <n v="0"/>
    <n v="581177.07223080297"/>
    <n v="16233437.981550787"/>
  </r>
  <r>
    <x v="2"/>
    <s v="RP"/>
    <s v="PT"/>
    <x v="303"/>
    <x v="2"/>
    <s v="5_35_0_01_01"/>
    <x v="43"/>
    <s v="MORA"/>
    <s v="HERRERA"/>
    <s v="SHIRLEY"/>
    <s v="PROFESIONAL OPERATIVO 2"/>
    <n v="6389388"/>
    <n v="119844"/>
    <n v="0"/>
    <n v="612118.44539999997"/>
    <n v="0"/>
    <n v="3516382.1384999994"/>
    <n v="0"/>
    <n v="886123.12423886987"/>
    <n v="959937.18048796768"/>
    <n v="1065956.6530028454"/>
    <n v="57619.278540694344"/>
    <n v="172857.83562208302"/>
    <n v="576192.78540694341"/>
    <n v="57619.278540694344"/>
    <n v="585411.86997345451"/>
    <n v="172857.83562208302"/>
    <n v="345715.67124416603"/>
    <m/>
    <m/>
    <m/>
    <n v="0"/>
    <n v="0"/>
    <n v="15518024.096579803"/>
  </r>
  <r>
    <x v="2"/>
    <s v="RC"/>
    <s v="PT"/>
    <x v="304"/>
    <x v="2"/>
    <s v="5_37_0_01_01"/>
    <x v="44"/>
    <s v="KARLA VANESSA"/>
    <s v="FLEMINGS"/>
    <s v="FAIRCLOUGH"/>
    <s v="PROFESIONAL OPERATIVO 2"/>
    <n v="6389388"/>
    <n v="1198440"/>
    <n v="0"/>
    <n v="834706.9709999999"/>
    <n v="0"/>
    <n v="3516382.1384999994"/>
    <n v="0"/>
    <n v="994511.79522135004"/>
    <n v="1077354.6277632883"/>
    <n v="1196342.1736867249"/>
    <n v="64667.144523606752"/>
    <n v="194001.43357082023"/>
    <n v="646671.44523606752"/>
    <n v="64667.144523606752"/>
    <n v="657018.1883598445"/>
    <n v="194001.43357082023"/>
    <n v="388002.86714164045"/>
    <m/>
    <m/>
    <m/>
    <n v="0"/>
    <n v="646671.44523606752"/>
    <n v="18062826.80833384"/>
  </r>
  <r>
    <x v="2"/>
    <s v="RC"/>
    <s v="PT"/>
    <x v="305"/>
    <x v="2"/>
    <s v="5_37_0_01_01"/>
    <x v="44"/>
    <s v="ISABEL"/>
    <s v="ROJAS"/>
    <s v="MARTINEZ"/>
    <s v="PROFESIONAL OPERATIVO 2"/>
    <n v="6389388"/>
    <n v="599220"/>
    <n v="0"/>
    <n v="806883.40529999998"/>
    <n v="0"/>
    <n v="3516382.1384999994"/>
    <n v="0"/>
    <n v="942279.06619854004"/>
    <n v="1020770.9124128785"/>
    <n v="1133509.1164248651"/>
    <n v="61270.763049992704"/>
    <n v="183812.28914997811"/>
    <n v="612707.63049992709"/>
    <n v="61270.763049992704"/>
    <n v="622510.95258792583"/>
    <n v="183812.28914997811"/>
    <n v="367624.57829995622"/>
    <m/>
    <m/>
    <m/>
    <n v="0"/>
    <n v="612707.63049992709"/>
    <n v="17114149.535123959"/>
  </r>
  <r>
    <x v="2"/>
    <s v="RC"/>
    <s v="PT"/>
    <x v="306"/>
    <x v="2"/>
    <s v="5_37_0_01_01"/>
    <x v="44"/>
    <s v="HILDA"/>
    <s v="ALVARADO"/>
    <s v="MOYA"/>
    <s v="PROFESIONAL OPERATIVO 2"/>
    <n v="6389388"/>
    <n v="239688"/>
    <n v="0"/>
    <n v="806883.40529999998"/>
    <n v="0"/>
    <n v="3516382.1384999994"/>
    <n v="0"/>
    <n v="912330.05059853999"/>
    <n v="988327.14381339832"/>
    <n v="1097482.1224818649"/>
    <n v="59323.3579719927"/>
    <n v="177970.07391597808"/>
    <n v="593233.57971992705"/>
    <n v="59323.3579719927"/>
    <n v="602725.31699544576"/>
    <n v="177970.07391597808"/>
    <n v="355940.14783195616"/>
    <m/>
    <m/>
    <m/>
    <n v="0"/>
    <n v="0"/>
    <n v="15976966.769017072"/>
  </r>
  <r>
    <x v="2"/>
    <s v="RC"/>
    <s v="PT"/>
    <x v="307"/>
    <x v="2"/>
    <s v="5_37_0_01_01"/>
    <x v="44"/>
    <s v="KEYLIN JOHANA"/>
    <s v="MARIN"/>
    <s v="MENA"/>
    <s v="PROFESIONAL OPERATIVO 2"/>
    <n v="6389388"/>
    <n v="239688"/>
    <n v="0"/>
    <n v="806883.40529999998"/>
    <n v="0"/>
    <n v="3516382.1384999994"/>
    <n v="0"/>
    <n v="912330.05059853999"/>
    <n v="988327.14381339832"/>
    <n v="1097482.1224818649"/>
    <n v="59323.3579719927"/>
    <n v="177970.07391597808"/>
    <n v="593233.57971992705"/>
    <n v="59323.3579719927"/>
    <n v="602725.31699544576"/>
    <n v="177970.07391597808"/>
    <n v="355940.14783195616"/>
    <m/>
    <m/>
    <m/>
    <n v="0"/>
    <n v="0"/>
    <n v="15976966.769017072"/>
  </r>
  <r>
    <x v="2"/>
    <s v="RC"/>
    <s v="PT"/>
    <x v="308"/>
    <x v="2"/>
    <s v="5_37_0_01_01"/>
    <x v="44"/>
    <s v="ANA MARIA"/>
    <s v="CASTRO"/>
    <s v="ARAYA"/>
    <s v="PROFESIONAL OPERATIVO 2"/>
    <n v="6389388"/>
    <n v="239688"/>
    <n v="0"/>
    <n v="806883.40529999998"/>
    <n v="0"/>
    <n v="3516382.1384999994"/>
    <n v="0"/>
    <n v="912330.05059853999"/>
    <n v="988327.14381339832"/>
    <n v="1097482.1224818649"/>
    <n v="59323.3579719927"/>
    <n v="177970.07391597808"/>
    <n v="593233.57971992705"/>
    <n v="59323.3579719927"/>
    <n v="602725.31699544576"/>
    <n v="177970.07391597808"/>
    <n v="355940.14783195616"/>
    <m/>
    <m/>
    <m/>
    <n v="0"/>
    <n v="0"/>
    <n v="15976966.769017072"/>
  </r>
  <r>
    <x v="2"/>
    <s v="RN"/>
    <s v="PT"/>
    <x v="309"/>
    <x v="2"/>
    <s v="5_38_0_01_01"/>
    <x v="45"/>
    <s v="SILVIA DE LOS ANGELES"/>
    <s v="CARRANZA"/>
    <s v="RODRIGUEZ"/>
    <s v="PROFESIONAL OPERATIVO 2"/>
    <n v="6389388"/>
    <n v="239688"/>
    <n v="0"/>
    <n v="834706.9709999999"/>
    <n v="0"/>
    <n v="3516382.1384999994"/>
    <n v="0"/>
    <n v="914647.75362134981"/>
    <n v="990837.91149800818"/>
    <n v="1100270.1898387247"/>
    <n v="59474.064315606738"/>
    <n v="178422.1929468202"/>
    <n v="594740.64315606735"/>
    <n v="59474.064315606738"/>
    <n v="604256.49344656442"/>
    <n v="178422.1929468202"/>
    <n v="356844.3858936404"/>
    <m/>
    <m/>
    <m/>
    <n v="0"/>
    <n v="594740.64315606735"/>
    <n v="16612295.644635269"/>
  </r>
  <r>
    <x v="2"/>
    <s v="RN"/>
    <s v="PT"/>
    <x v="310"/>
    <x v="2"/>
    <s v="5_38_0_01_01"/>
    <x v="45"/>
    <s v="BREYLIN LINNETTE"/>
    <s v="SANCHEZ"/>
    <s v="SOLIS"/>
    <s v="PROFESIONAL OPERATIVO 2"/>
    <n v="6389388"/>
    <n v="239688"/>
    <n v="0"/>
    <n v="918177.66809999989"/>
    <n v="0"/>
    <n v="3516382.1384999994"/>
    <n v="0"/>
    <n v="921600.86268977984"/>
    <n v="998370.21455183858"/>
    <n v="1108634.3919093045"/>
    <n v="59926.183346448895"/>
    <n v="179778.55003934668"/>
    <n v="599261.83346448897"/>
    <n v="59926.183346448895"/>
    <n v="608850.02279992076"/>
    <n v="179778.55003934668"/>
    <n v="359557.10007869336"/>
    <m/>
    <m/>
    <m/>
    <n v="0"/>
    <n v="599261.83346448897"/>
    <n v="16738581.532330103"/>
  </r>
  <r>
    <x v="2"/>
    <s v="RN"/>
    <s v="PT"/>
    <x v="311"/>
    <x v="2"/>
    <s v="5_38_0_01_01"/>
    <x v="45"/>
    <s v="RUBY ESMERALDA"/>
    <s v="FONSECA"/>
    <s v="RINCON"/>
    <s v="PROFESIONAL OPERATIVO 2"/>
    <n v="6389388"/>
    <n v="239688"/>
    <n v="0"/>
    <n v="667765.57679999992"/>
    <n v="0"/>
    <n v="3516382.1384999994"/>
    <n v="0"/>
    <n v="900741.53548448998"/>
    <n v="975773.30539034808"/>
    <n v="1083541.7856975654"/>
    <n v="58569.826253922452"/>
    <n v="175709.47876176736"/>
    <n v="585698.26253922458"/>
    <n v="58569.826253922452"/>
    <n v="595069.43473985209"/>
    <n v="175709.47876176736"/>
    <n v="351418.95752353471"/>
    <m/>
    <m/>
    <m/>
    <n v="0"/>
    <n v="585698.26253922458"/>
    <n v="16359723.869245622"/>
  </r>
  <r>
    <x v="2"/>
    <s v="RN"/>
    <s v="PT"/>
    <x v="312"/>
    <x v="2"/>
    <s v="5_38_0_01_01"/>
    <x v="45"/>
    <s v="VERONICA"/>
    <s v="VARGAS"/>
    <s v="RODRIGUEZ"/>
    <s v="PROFESIONAL OPERATIVO 2"/>
    <n v="6389388"/>
    <n v="239688"/>
    <n v="0"/>
    <n v="695589.14249999984"/>
    <n v="0"/>
    <n v="3516382.1384999994"/>
    <n v="0"/>
    <n v="903059.23850729992"/>
    <n v="978284.07307495805"/>
    <n v="1086329.8530544252"/>
    <n v="58720.532597536505"/>
    <n v="176161.59779260951"/>
    <n v="587205.32597536501"/>
    <n v="58720.532597536505"/>
    <n v="596600.61119097087"/>
    <n v="176161.59779260951"/>
    <n v="352323.19558521901"/>
    <m/>
    <m/>
    <m/>
    <n v="0"/>
    <n v="587205.32597536501"/>
    <n v="16401819.165143892"/>
  </r>
  <r>
    <x v="2"/>
    <s v="RN"/>
    <s v="PT"/>
    <x v="313"/>
    <x v="2"/>
    <s v="5_38_0_01_01"/>
    <x v="45"/>
    <s v="PAOLA"/>
    <s v="RODRIGUEZ"/>
    <s v="RODRIGUEZ"/>
    <s v="PROFESIONAL OPERATIVO 2"/>
    <n v="6389388"/>
    <n v="719064"/>
    <n v="0"/>
    <n v="556471.31400000001"/>
    <n v="0"/>
    <n v="3516382.1384999994"/>
    <n v="0"/>
    <n v="931402.74419325008"/>
    <n v="1008988.5927845478"/>
    <n v="1120425.5081941257"/>
    <n v="60563.540983466257"/>
    <n v="181690.62295039877"/>
    <n v="605635.40983466257"/>
    <n v="60563.540983466257"/>
    <n v="615325.57639201707"/>
    <n v="181690.62295039877"/>
    <n v="363381.24590079754"/>
    <m/>
    <m/>
    <m/>
    <n v="0"/>
    <n v="605635.40983466257"/>
    <n v="16916608.267501798"/>
  </r>
  <r>
    <x v="2"/>
    <s v="RN"/>
    <s v="PT"/>
    <x v="314"/>
    <x v="2"/>
    <s v="5_38_0_01_01"/>
    <x v="45"/>
    <s v="RAYSA LOREIRA"/>
    <s v="REYES"/>
    <s v="VALLADARES"/>
    <s v="PROFESIONAL OPERATIVO 2"/>
    <n v="6389388"/>
    <n v="239688"/>
    <n v="0"/>
    <n v="639942.0111"/>
    <n v="0"/>
    <n v="3516382.1384999994"/>
    <n v="0"/>
    <n v="898423.83246167994"/>
    <n v="973262.53770573786"/>
    <n v="1080753.7183407051"/>
    <n v="58419.119910308393"/>
    <n v="175257.35973092518"/>
    <n v="584191.19910308393"/>
    <n v="58419.119910308393"/>
    <n v="593538.2582887332"/>
    <n v="175257.35973092518"/>
    <n v="350514.71946185036"/>
    <m/>
    <m/>
    <m/>
    <n v="0"/>
    <n v="0"/>
    <n v="15733437.374244258"/>
  </r>
  <r>
    <x v="2"/>
    <s v="RA"/>
    <s v="PT"/>
    <x v="315"/>
    <x v="2"/>
    <s v="5_39_0_01_01"/>
    <x v="40"/>
    <s v="LILIANA "/>
    <s v="ELIZONDO"/>
    <s v="HIDALGO"/>
    <s v="TECNICO"/>
    <n v="4290948"/>
    <n v="329232"/>
    <n v="0"/>
    <n v="0"/>
    <n v="0"/>
    <n v="0"/>
    <n v="0"/>
    <n v="384860.99400000001"/>
    <n v="416919.91480019997"/>
    <n v="462966.291945"/>
    <n v="25025.204969999999"/>
    <n v="75075.614909999989"/>
    <n v="250252.0497"/>
    <n v="25025.204969999999"/>
    <n v="254256.08249519998"/>
    <n v="75075.614909999989"/>
    <n v="150151.22981999998"/>
    <m/>
    <m/>
    <m/>
    <m/>
    <n v="0"/>
    <n v="6739788.2025204012"/>
  </r>
  <r>
    <x v="2"/>
    <s v="DM"/>
    <s v="AM"/>
    <x v="316"/>
    <x v="2"/>
    <s v="5_07_0_01_01"/>
    <x v="46"/>
    <s v="PATRICIA"/>
    <s v="HERRERA"/>
    <s v="ZAMORA"/>
    <s v="PROFESIONAL EJECUTIVA"/>
    <n v="7505757.8189343754"/>
    <n v="567495.36"/>
    <n v="0"/>
    <n v="556471.31400000001"/>
    <n v="0"/>
    <n v="4128166.8004139066"/>
    <n v="0"/>
    <n v="1062732.3447359118"/>
    <n v="1151257.9490524132"/>
    <n v="1278407.6865227879"/>
    <n v="69103.118190420966"/>
    <n v="207309.3545712629"/>
    <n v="691031.18190420978"/>
    <n v="69103.118190420966"/>
    <n v="702087.68081467703"/>
    <n v="207309.3545712629"/>
    <n v="414618.7091425258"/>
    <m/>
    <m/>
    <m/>
    <m/>
    <n v="0"/>
    <n v="18610851.791044176"/>
  </r>
  <r>
    <x v="2"/>
    <s v="DM"/>
    <s v="AM"/>
    <x v="317"/>
    <x v="2"/>
    <s v="5_07_0_01_01"/>
    <x v="46"/>
    <s v="PLAZA NUEVA VACANTE"/>
    <m/>
    <m/>
    <s v="PROFESIONAL EJECUTIVA"/>
    <n v="7505757.8189343754"/>
    <n v="567495.36"/>
    <n v="0"/>
    <n v="556471.31400000001"/>
    <n v="0"/>
    <n v="4128166.8004139066"/>
    <n v="0"/>
    <n v="1062732.3447359118"/>
    <n v="1151257.9490524132"/>
    <n v="1278407.6865227879"/>
    <n v="69103.118190420966"/>
    <n v="207309.3545712629"/>
    <n v="691031.18190420978"/>
    <n v="69103.118190420966"/>
    <n v="702087.68081467703"/>
    <n v="207309.3545712629"/>
    <n v="414618.7091425258"/>
    <m/>
    <m/>
    <m/>
    <m/>
    <n v="0"/>
    <n v="18610851.791044176"/>
  </r>
  <r>
    <x v="2"/>
    <s v="DM"/>
    <s v="AM"/>
    <x v="318"/>
    <x v="2"/>
    <s v="5_07_0_01_01"/>
    <x v="46"/>
    <s v="PLAZA NUEVA VACANTE"/>
    <m/>
    <m/>
    <s v="PROFESIONAL EJECUTIVA"/>
    <n v="7505757.8189343754"/>
    <n v="567495.36"/>
    <n v="0"/>
    <n v="556471.31400000001"/>
    <n v="0"/>
    <n v="4128166.8004139066"/>
    <n v="0"/>
    <n v="1062732.3447359118"/>
    <n v="1151257.9490524132"/>
    <n v="1278407.6865227879"/>
    <n v="69103.118190420966"/>
    <n v="207309.3545712629"/>
    <n v="691031.18190420978"/>
    <n v="69103.118190420966"/>
    <n v="702087.68081467703"/>
    <n v="207309.3545712629"/>
    <n v="414618.7091425258"/>
    <m/>
    <m/>
    <m/>
    <m/>
    <n v="0"/>
    <n v="18610851.791044176"/>
  </r>
  <r>
    <x v="2"/>
    <s v="DM"/>
    <s v="AM"/>
    <x v="319"/>
    <x v="2"/>
    <s v="5_19_0_01_01"/>
    <x v="46"/>
    <s v="NATALIA"/>
    <s v="VARGAS"/>
    <s v="UMAÑA"/>
    <s v="PROFESIONAL ESPECIALISTA"/>
    <n v="8506484.7736171875"/>
    <n v="322050.24"/>
    <n v="0"/>
    <n v="1069082.8199999998"/>
    <n v="0"/>
    <n v="4678566.6254894538"/>
    <n v="0"/>
    <n v="1214196.1654435834"/>
    <n v="1315859.788585644"/>
    <n v="1460610.2077708959"/>
    <n v="78951.903122751144"/>
    <n v="236855.70936825339"/>
    <n v="789519.03122751135"/>
    <n v="78951.903122751144"/>
    <n v="802151.33572715148"/>
    <n v="236855.70936825339"/>
    <n v="473711.41873650678"/>
    <m/>
    <m/>
    <m/>
    <m/>
    <n v="789519.03122751135"/>
    <n v="22053366.662807461"/>
  </r>
  <r>
    <x v="2"/>
    <s v="DM"/>
    <s v="AM"/>
    <x v="320"/>
    <x v="2"/>
    <s v="5_07_0_01_01"/>
    <x v="46"/>
    <s v="PLAZA NUEVA VACANTE"/>
    <m/>
    <m/>
    <s v="PROFESIONAL EJECUTIVA"/>
    <n v="7505757.8189343754"/>
    <n v="851243.04"/>
    <n v="0"/>
    <n v="556471.31400000001"/>
    <n v="0"/>
    <n v="4128166.8004139066"/>
    <n v="0"/>
    <n v="1086368.526479912"/>
    <n v="1176863.0247356885"/>
    <n v="1306840.6937341078"/>
    <n v="70640.037499140963"/>
    <n v="211920.1124974229"/>
    <n v="706400.37499140971"/>
    <n v="70640.037499140963"/>
    <n v="717702.78099127219"/>
    <n v="211920.1124974229"/>
    <n v="423840.2249948458"/>
    <m/>
    <m/>
    <m/>
    <m/>
    <n v="0"/>
    <n v="19024774.899268646"/>
  </r>
  <r>
    <x v="3"/>
    <m/>
    <m/>
    <x v="321"/>
    <x v="3"/>
    <m/>
    <x v="47"/>
    <m/>
    <m/>
    <m/>
    <s v="subtotales"/>
    <n v="2349293721.8459949"/>
    <n v="599081622.00000012"/>
    <n v="23034036.003390238"/>
    <n v="325004705.21060014"/>
    <n v="44144484.268727742"/>
    <n v="1114602496.7273362"/>
    <n v="3223613.88"/>
    <n v="373242456.00301701"/>
    <n v="402310626.99708194"/>
    <n v="449613042.00828862"/>
    <n v="24288406.997745357"/>
    <n v="72865223.283236116"/>
    <n v="242884076.91745341"/>
    <n v="24288407.087745357"/>
    <n v="246516222.33749285"/>
    <n v="72790223.283236116"/>
    <n v="145580446.54647225"/>
    <n v="68000000"/>
    <n v="20000000"/>
    <n v="6000000"/>
    <n v="115000000"/>
    <n v="229603712.60639501"/>
    <n v="6951367524.0042105"/>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16">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0"/>
    <x v="0"/>
    <x v="0"/>
    <x v="0"/>
    <x v="0"/>
    <s v="Atender a las mujeres en su diversidad, desde las perspectivas social, legal, Psicológica y económica para la defensa de sus derechos así como de su integridad física, emocional, social y económica_x000a_"/>
    <s v="P_5"/>
    <x v="0"/>
    <s v="2.2.1"/>
    <s v="Idem"/>
    <s v="Idem"/>
    <s v="Coordinacion  con Politica publicas para empleabilidad de las usuarias de los CEAAM _x000a_Cantidad de mujeres contratadas por intermediacion de la unidad "/>
    <s v="CENTRAL"/>
    <s v="SAN JOSE"/>
    <s v="G_11"/>
    <x v="0"/>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Maylin Lopez _x000a_Karen Murillo"/>
    <x v="0"/>
    <x v="0"/>
    <s v="36 dias _x000a_6 dias "/>
    <s v="Tema de empleabilidad de las mujeres usuarias de los servicios "/>
    <n v="0"/>
    <n v="0"/>
    <m/>
    <e v="#N/A"/>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0"/>
    <x v="0"/>
    <x v="0"/>
    <x v="0"/>
    <x v="0"/>
    <s v="Atender a las mujeres en su diversidad, desde las perspectivas social, legal, Psicológica y económica para la defensa de sus derechos así como de su integridad física, emocional, social y económica_x000a_"/>
    <s v="P_5"/>
    <x v="0"/>
    <s v="2.2.1"/>
    <s v="Idem"/>
    <s v="Idem"/>
    <s v="Coordinacion  con Politica publicas para empleabilidad de las usuarias de los CEAAM "/>
    <s v="CENTRAL"/>
    <s v="SAN JOSE"/>
    <s v="G_11"/>
    <x v="0"/>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Joyce Rojas Arias_x000a_Karen Murillo "/>
    <x v="0"/>
    <x v="0"/>
    <s v="1 dia_x000a_medio dia "/>
    <s v="Compra por demanda de productos quimicos y conexos "/>
    <n v="0"/>
    <n v="700000"/>
    <s v="20199"/>
    <s v="Otros productos químicos y conexos"/>
    <x v="0"/>
    <m/>
    <m/>
    <n v="2021"/>
    <x v="1"/>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2   Aumentan las empresas del sector privado con prácticas laborales de igualdad de oportunidades y derechos de las mujeres"/>
    <s v="150 al 2024"/>
    <s v="pendiente"/>
    <x v="1"/>
    <x v="1"/>
    <x v="0"/>
    <x v="0"/>
    <x v="0"/>
    <s v="Atender a las mujeres en su diversidad, desde las perspectivas social, legal, Psicológica y económica para la defensa de sus derechos así como de su integridad física, emocional, social y económica_x000a_"/>
    <s v="P_5"/>
    <x v="0"/>
    <s v="2.2.1"/>
    <s v="Idem"/>
    <s v="Idem"/>
    <s v="Coordinacion  con Politica publicas para empleabilidad de las ususarias de los CEAAM "/>
    <s v="CENTRAL"/>
    <s v="SAN RAMON "/>
    <s v="G_11"/>
    <x v="1"/>
    <s v="FALTA"/>
    <s v="N/A"/>
    <s v="ABRIL-JUNIO"/>
    <s v="julo"/>
    <s v="N/A"/>
    <s v="R_P5"/>
    <s v="2_Resistencia político-técnica y barreras (desconocimiento, desarticulación) de las jerarquías instucionales que dificultan/limitan el  abordaje hacia el cierre de brechas de género. "/>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FALTA"/>
    <s v="María Ramirez, María Mercedes Hernandez"/>
    <x v="0"/>
    <x v="0"/>
    <s v="IDEM"/>
    <s v="no se requiere"/>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8.3 Porcentaje de avance en la actualización y modernización gradual del Sistema Archivístico Institucional"/>
    <s v="PENDIENTE"/>
    <s v="pendiente"/>
    <x v="2"/>
    <x v="2"/>
    <x v="1"/>
    <x v="1"/>
    <x v="1"/>
    <s v="Dar soporte presupuestario, contable y de gestión operaciones de flujos monetarios para el logro de objetivos y metas institucionales"/>
    <s v="P_4"/>
    <x v="1"/>
    <s v="1.7.1"/>
    <n v="1"/>
    <s v=" "/>
    <s v="4.    Ordenación cronológica ascendente los documentos."/>
    <m/>
    <m/>
    <s v="G_22"/>
    <x v="2"/>
    <n v="100"/>
    <m/>
    <m/>
    <m/>
    <m/>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m/>
    <x v="0"/>
    <x v="0"/>
    <m/>
    <m/>
    <m/>
    <n v="0"/>
    <m/>
    <e v="#N/A"/>
    <x v="1"/>
    <m/>
    <m/>
    <m/>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3"/>
    <x v="3"/>
    <x v="1"/>
    <x v="1"/>
    <x v="2"/>
    <s v="Orientar  el contenido de los objetivos y metas institucionales desde una perspectiva Técnico-Administrativa, que brinde soporte  y dirección al quehacer institucional, mediante apoyo, legitimidad y guía política"/>
    <s v="P_1"/>
    <x v="2"/>
    <s v="1.8.1"/>
    <s v="Idem"/>
    <s v="2019: 70 criterios y consultas, contratos y adendas: 40, convenios: 10, Procesos judiciales: 5 Procesos ordinarios disciplinarios: 3 "/>
    <s v="1. Revisión de carteles, ofertas, contratos, adendas de contratos, elaboración de refrendos. 2. Participación en comisiones, brindando asesoría jurídica. 3. Atención de procesos ordinarios disciplinarios. 4. Atención de procesos judiciales 5. Actualización periódica de  normativa 6. Contestación de consultas de las dependencias 7. Emisión de criterios jurídicos especializados 8. Convenios elaborados y firmados. 9. Investigaciones preliminares 10. Reclamos administrativos 11. Elaboración de poderes especiales judiciales y administrativos. 12. Elaboración de personerias jurídicas y certificaciones.       "/>
    <s v="CENTRAL"/>
    <s v="MONTES DE OCA"/>
    <s v="G_16"/>
    <x v="3"/>
    <s v="Cumplir con lo establecido en el procedimiento de la Unidad de Asesoría Legal (formato y plazo) "/>
    <s v="De enero a marzo 2021"/>
    <s v="De abril a junio 2021"/>
    <s v="De julio a setiembre 2021"/>
    <s v="De octubre a diciembre 2021"/>
    <s v="R_P1"/>
    <s v="2_Las dependencias de conducción politica estratégica(Unidades asesoras y Staff) no cuentan con suficiente personal para atender los procesos que se les asignan"/>
    <s v="5 Seguridad deficitaria en las infraestructuras donde se encuentran instaladas las Unidades operativas"/>
    <s v="2. Contar con personal especialista según la materia.  Riesgo por desastre: Contar con la herramienta tecnológica pertinente para la seguridad de la información"/>
    <s v="Odette Brenes, Gerardo Mata, Adriana Chinchilla, Alexander Fallas Hidlago, otra profesional especialista"/>
    <x v="1"/>
    <x v="1"/>
    <s v="Por persona 219 días hábiles"/>
    <s v="Recursos para cubrir pagos por concepto de indemnizaciones de procesos judiciales. "/>
    <s v="Mantener la actualización de la información para la previsión de algún pago.  "/>
    <n v="5000000"/>
    <s v="60601"/>
    <s v="Indemnizaciones"/>
    <x v="0"/>
    <m/>
    <m/>
    <n v="2021"/>
    <x v="2"/>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3"/>
    <x v="3"/>
    <x v="1"/>
    <x v="1"/>
    <x v="2"/>
    <s v="Orientar  el contenido de los objetivos y metas institucionales desde una perspectiva Técnico-Administrativa, que brinde soporte  y dirección al quehacer institucional, mediante apoyo, legitimidad y guía política"/>
    <s v="P_1"/>
    <x v="2"/>
    <s v="1.8.1"/>
    <s v="Idem"/>
    <s v="2019: 70 criterios y consultas, contratos y adendas: 40, convenios: 10, Procesos judiciales: 5 Procesos ordinarios disciplinarios: 3 "/>
    <s v="1. Revisión de carteles, ofertas, contratos, adendas de contratos, elaboración de refrendos. 2. Participación en comisiones, brindando asesoría jurídica. 3. Atención de procesos ordinarios disciplinarios. 4. Atención de procesos judiciales 5. Actualización periódica de  normativa 6. Contestación de consultas de las dependencias 7. Emisión de criterios jurídicos especializados 8. Convenios elaborados y firmados. 9. Investigaciones preliminares 10. Reclamos administrativos 11. Elaboración de poderes especiales judiciales y administrativos. 12. Elaboración de personerias jurídicas y certificaciones.       "/>
    <s v="CENTRAL"/>
    <s v="MONTES DE OCA"/>
    <s v="G_16"/>
    <x v="3"/>
    <s v="Cumplir con lo establecido en el procedimiento de la Unidad de Asesoría Legal (formato y plazo) "/>
    <s v="De enero a marzo 2021"/>
    <s v="De abril a junio 2021"/>
    <s v="De julio a setiembre 2021"/>
    <s v="De octubre a diciembre 2021"/>
    <s v="R_P1"/>
    <s v="2_Las dependencias de conducción politica estratégica(Unidades asesoras y Staff) no cuentan con suficiente personal para atender los procesos que se les asignan"/>
    <s v="5 Seguridad deficitaria en las infraestructuras donde se encuentran instaladas las Unidades operativas"/>
    <s v="2. Contar con personal especialista según la materia.  Riesgo por desastre: Contar con la herramienta tecnológica pertinente para la seguridad de la información"/>
    <s v="Odette Brenes, Gerardo Mata, Adriana Chinchilla, Alexander Fallas Hidlago, otra profesional especialista"/>
    <x v="1"/>
    <x v="1"/>
    <m/>
    <s v="Viáticos  por audiencias judiciales o administrativas: 100.000.00(En la partida de DSGT) "/>
    <m/>
    <n v="0"/>
    <s v="10502"/>
    <s v="Viáticos dentro del país"/>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3 Porcentaje de avance en la actualización y modernización gradual del Sistema Archivístico Institucional"/>
    <s v="PENDIENTE"/>
    <s v="pendiente"/>
    <x v="3"/>
    <x v="3"/>
    <x v="1"/>
    <x v="1"/>
    <x v="1"/>
    <s v="Dar soporte presupuestario, contable y de gestión operaciones de flujos monetarios para el logro de objetivos y metas institucionales"/>
    <s v="P_4"/>
    <x v="1"/>
    <s v="1.7.1"/>
    <s v="Idem"/>
    <s v="Idem"/>
    <s v=" 1._x0009_Recepción, envío, registro, control de documentos._x000a_2._x0009_Estructuración anual del archivo de gestión, físico y electrónico._x000a_3._x0009_Clasificación de documentos de acuerdo con el cuadro de clasificación documental institucional._x000a_4._x0009_Ordenación cronológica ascendente los documentos._x000a_5._x0009_Identificación de documentos, carpetas y cajas con documentos en soporte papel._x000a_6._x0009_Identificación, codificación e ingreso de metadatos para los documentos y carpetas electrónicos. _x000a_7._x0009_Confeccionar y/o complementar la información de las solicitudes de valoración parcial de documentos que se requieran._x000a_8._x0009_Confeccionar y/o complementar la información de la tabla de plazos de conservación de documentos de la dependencia (las que no tienen una aprobada). Incluye la tabla de plazos, o apartado, para los documentos de las comisiones o comités que pertenecen a ella.   _x000a_9._x0009_Identificación y medición de series documentales para solicitudes de valoración._x000a_10._x0009_Identificación y medición de series documentales para tablas de plazo de conservación de documentos._x000a_11._x0009_Selección de documentos para eliminar._x000a_12._x0009_Depuración de documentos autorizados por el CISED para eliminar o transferir._x000a_13._x0009_Participar en la trituración de documentos, previamente autorizados por el CISED._x000a_14._x0009_Aplicar tratamiento de conservación preventiva aplicada a los documentos que se custodian (limpieza, condiciones ambientales, etc.)_x000a_15._x0009_Asesorías, acompañamiento y capacitación al personal de la dependencia en la gestión interna de los documentos._x000a_16._x0009_Participar en las actividades de capacitación organizadas por el Archivo Central institucional, o por otras instituciones._x000a_17._x0009_Aporte a la formulación de procedimientos internos de la dependencia, relacionados con la gestión de la documentación._x000a_18._x0009_Supervisión, a lo interno de la dependencia, sobre la debida aplicación de la normativa archivística institucional existente._x000a_19._x0009_Implementación de recomendaciones emanadas por el Archivo Central Institucional y realizar el informe de acciones correctivas.  "/>
    <s v="CENTRAL"/>
    <s v="MONTES DE OCA"/>
    <s v="G_22"/>
    <x v="2"/>
    <n v="100"/>
    <d v="2021-01-01T00:00:00"/>
    <m/>
    <m/>
    <d v="2021-12-01T00:00:00"/>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s v="Asistente Adriana Chinchilla Cervantes._x000a_Odette Jefatura inmediata"/>
    <x v="1"/>
    <x v="1"/>
    <s v="Asistente Adriana Chinchilla Cervantes.        100 días .                  Odette 20 días"/>
    <s v="no se requiere"/>
    <s v="No aplica"/>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4"/>
    <x v="4"/>
    <x v="1"/>
    <x v="1"/>
    <x v="2"/>
    <s v="Orientar  el contenido de los objetivos y metas institucionales desde una perspectiva Técnico-Administrativa, que brinde soporte  y dirección al quehacer institucional, mediante apoyo, legitimidad y guía política"/>
    <s v="P_1"/>
    <x v="2"/>
    <s v="1.8.1"/>
    <s v="Idem"/>
    <s v="Idem"/>
    <s v="Servicios a Posteriori: (6)_x000a_(6 Estudios de control interno)_x000a_Servicios a priori:(28) (Advertencias 10, Asesorías 6, Legalizaciones de libros 12)_x000a_Atención de solicitudes: 100% ( CGR 100%,JD 100%,Denuncias 100%, Titulares subordinados 100%, Otros 100%)_x000a_Actividades autoevaluación (15):  ( Autoevaluación 1, Actividades de mejoramiento 1, Actualización Plan estratégico 1, Actualización Universo auditable 1, Informe requerimiento personal 1, Capacitación Equipo 10)_x000a_Actividades de Planificación y evaluación (12): (Informes para JD 4, Informes UPI 4, POI 1, PAT 1, Plan anual 1, Semestral UPI 1 )"/>
    <s v="CENTRAL"/>
    <s v="MONTES DE OCA"/>
    <s v="G_16"/>
    <x v="4"/>
    <s v="100% (Cumplimiento del 100% del plan de trabajo asignado individualmente a cada profesional._x000a_Servicios a Posteriori,Servicios  a Priori, Atención de solicitudes, Actividades de autoevaluación, Actividades de planificaión y evaluación.)"/>
    <s v="Enero a Marzo"/>
    <s v="Abril a junio"/>
    <s v="julio a setiembre "/>
    <s v="octubre a diciembre "/>
    <s v="R_P1"/>
    <s v="2_Las dependencias de conducción politica estratégica(Unidades asesoras y Staff) no cuentan con suficiente personal para atender los procesos que se les asignan"/>
    <s v="4 Cortes eléctricos o fallas informáticas que interrumpan la generación, captura, procesamiento y transmición de la comunicación e información"/>
    <s v="Riesgo de no cumplir con una adecuada fiscalización de todos los procesos institucionales, por falta de recurso humano._x000a__x000a_Riesgo por desastres , actualmente el teletrabajo es el medio de comunicación más importante en la institución, si ocurren fallas informáticas se obstruye la comunicación y la función sustantiva de nuestro departamento se vería comprometida."/>
    <s v="Kattia Muñoz Hernández._x000a_Klansy Flores Salguero._x000a_Mariana Mena Monge._x000a_Maureen Rojas Calderón."/>
    <x v="1"/>
    <x v="1"/>
    <s v="Kattia Muñoz Hernández 201 (Vacaciones disminuidas)_x000a_Klansy Flores Salguero 216  (Vacaciones disminuidas)_x000a_Mariana Mena Monge 201  (Vacaciones disminuidas)_x000a_Maureen Rojas Calderón  216 (Vacaciones disminuidas)"/>
    <s v="Compra de impresora con scaner Multifuncional. (Se debe incluir en los requerimienos de la UIN)"/>
    <m/>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4"/>
    <x v="4"/>
    <x v="1"/>
    <x v="1"/>
    <x v="2"/>
    <s v="Orientar  el contenido de los objetivos y metas institucionales desde una perspectiva Técnico-Administrativa, que brinde soporte  y dirección al quehacer institucional, mediante apoyo, legitimidad y guía política"/>
    <s v="P_1"/>
    <x v="2"/>
    <s v="1.8.1"/>
    <s v="Idem"/>
    <s v="Idem"/>
    <s v="Servicios a Posteriori: (6)_x000a_(6 Estudios de control interno)_x000a_Servicios a priori:(28) (Advertencias 10, Asesorías 6, Legalizaciones de libros 12)_x000a_Atención de solicitudes: 100% ( CGR 100%,JD 100%,Denuncias 100%, Titulares subordinados 100%, Otros 100%)_x000a_Actividades autoevaluación (15):  ( Autoevaluación 1, Actividades de mejoramiento 1, Actualización Plan estratégico 1, Actualización Universo auditable 1, Informe requerimiento personal 1, Capacitación Equipo 10)_x000a_Actividades de Planificación y evaluación (12): (Informes para JD 4, Informes UPI 4, POI 1, PAT 1, Plan anual 1, Semestral UPI 1 )"/>
    <s v="CENTRAL"/>
    <s v="MONTES DE OCA"/>
    <s v="G_16"/>
    <x v="4"/>
    <s v="100% (Cumplimiento del 100% del plan de trabajo asignado individualmente a cada profesional._x000a_Servicios a Posteriori,Servicios  a Priori, Atención de solicitudes, Actividades de autoevaluación, Actividades de planificaión y evaluación.)"/>
    <s v="Enero a Marzo"/>
    <s v="Abril a junio"/>
    <s v="julio a setiembre "/>
    <s v="octubre a diciembre "/>
    <s v="R_P1"/>
    <s v="2_Las dependencias de conducción politica estratégica(Unidades asesoras y Staff) no cuentan con suficiente personal para atender los procesos que se les asignan"/>
    <s v="4 Cortes eléctricos o fallas informáticas que interrumpan la generación, captura, procesamiento y transmición de la comunicación e información"/>
    <s v="Riesgo de no cumplir con una adecuada fiscalización de todos los procesos institucionales, por falta de recurso humano._x000a__x000a_Riesgo por desastres , actualmente el teletrabajo es el medio de comunicación más importante en la institución, si ocurren fallas informáticas se obstruye la comunicación y la función sustantiva de nuestro departamento se vería comprometida."/>
    <s v="Kattia Muñoz Hernández._x000a_Klansy Flores Salguero._x000a_Mariana Mena Monge._x000a_Maureen Rojas Calderón."/>
    <x v="1"/>
    <x v="1"/>
    <s v="Kattia Muñoz Hernández 201 (Vacaciones disminuidas)_x000a_Klansy Flores Salguero 216  (Vacaciones disminuidas)_x000a_Mariana Mena Monge 201  (Vacaciones disminuidas)_x000a_Maureen Rojas Calderón  216 (Vacaciones disminuidas)"/>
    <s v="Viaticos dentro del país.(¢400.000 en la partida de DSGT)"/>
    <m/>
    <n v="0"/>
    <s v="10502"/>
    <s v="Viáticos dentro del país"/>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3 Porcentaje de avance en la actualización y modernización gradual del Sistema Archivístico Institucional"/>
    <s v="PENDIENTE"/>
    <s v="pendiente"/>
    <x v="4"/>
    <x v="4"/>
    <x v="1"/>
    <x v="1"/>
    <x v="1"/>
    <s v="Dar soporte presupuestario, contable y de gestión operaciones de flujos monetarios para el logro de objetivos y metas institucionales"/>
    <s v="P_4"/>
    <x v="1"/>
    <s v="1.7.1"/>
    <s v="Idem"/>
    <s v="Idem"/>
    <s v="1._x0009_Recepción, envío, registro, control de documentos._x000a_2._x0009_Estructuración anual del archivo de gestión, físico y electrónico._x000a_3._x0009_Clasificación de documentos de acuerdo con el cuadro de clasificación documental institucional._x000a_4._x0009_Ordenación cronológica ascendente los documentos._x000a_5._x0009_Identificación de documentos, carpetas y cajas con documentos en soporte papel._x000a_6._x0009_Identificación, codificación e ingreso de metadatos para los documentos y carpetas electrónicos. _x000a_7._x0009_Confeccionar y/o complementar la información de las solicitudes de valoración parcial de documentos que se requieran._x000a_8._x0009_Confeccionar y/o complementar la información de la tabla de plazos de conservación de documentos de la dependencia (las que no tienen una aprobada). Incluye la tabla de plazos, o apartado, para los documentos de las comisiones o comités que pertenecen a ella.   _x000a_9._x0009_Identificación y medición de series documentales para solicitudes de valoración._x000a_10._x0009_Identificación y medición de series documentales para tablas de plazo de conservación de documentos._x000a_11._x0009_Selección de documentos para eliminar._x000a_12._x0009_Depuración de documentos autorizados por el CISED para eliminar o transferir._x000a_13._x0009_Participar en la trituración de documentos, previamente autorizados por el CISED._x000a_14._x0009_Aplicar tratamiento de conservación preventiva aplicada a los documentos que se custodian (limpieza, condiciones ambientales, etc.)_x000a_15._x0009_Asesorías, acompañamiento y capacitación al personal de la dependencia en la gestión interna de los documentos._x000a_16._x0009_Participar en las actividades de capacitación organizadas por el Archivo Central institucional, o por otras instituciones._x000a_17._x0009_Aporte a la formulación de procedimientos internos de la dependencia, relacionados con la gestión de la documentación._x000a_18._x0009_Supervisión, a lo interno de la dependencia, sobre la debida aplicación de la normativa archivística institucional existente._x000a_19._x0009_Implementación de recomendaciones emanadas por el Archivo Central Institucional y realizar el informe de acciones correctivas.  "/>
    <s v="CENTRAL"/>
    <s v="MONTES DE OCA"/>
    <s v="G_22"/>
    <x v="2"/>
    <n v="100"/>
    <d v="2021-01-01T00:00:00"/>
    <m/>
    <m/>
    <d v="2021-12-01T00:00:00"/>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s v="Mariana Mena Monge Asistente 100 días. Jefatura inmediata 20 horas"/>
    <x v="1"/>
    <x v="1"/>
    <m/>
    <m/>
    <s v="No aplica"/>
    <n v="0"/>
    <m/>
    <e v="#N/A"/>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5"/>
    <x v="5"/>
    <x v="0"/>
    <x v="0"/>
    <x v="0"/>
    <s v="Atender a las mujeres en su diversidad, desde las perspectivas social, legal, Psicológica y económica para la defensa de sus derechos así como de su integridad física, emocional, social y económica_x000a_"/>
    <s v="P_5"/>
    <x v="0"/>
    <s v="2.2.1"/>
    <s v="Idem"/>
    <s v="Idem"/>
    <s v="Pago de transporte de personal técnico a las comunidades indigenas de ADITICA Y ADITIBRI"/>
    <s v="HUETAR_CARIBE"/>
    <s v="LIMÓN"/>
    <s v="G_11"/>
    <x v="5"/>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Bernard                      Fanny Araica Wilson                      Hannia Dìaz                                                            Daniela Mora                                      Graymmy Cortes"/>
    <x v="0"/>
    <x v="0"/>
    <s v="Kattia Mitchell Bernard    7 días                  Fanny Araica Wilson 7 días                      Hannia Dìaz 7 días                                                           Daniela Mora  7 días                                    Graymmy Cortes 7 días"/>
    <s v="Traslados usuarias de las comunidades indígenas ADITICA Y ADITIBRI ( Se toma en consideraciòn que el ingreso a las comunidades sera posible hasta el II semestre 2021)"/>
    <n v="0"/>
    <n v="100000"/>
    <s v="10501"/>
    <s v="Transporte dentro del país"/>
    <x v="0"/>
    <m/>
    <m/>
    <n v="2021"/>
    <x v="3"/>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5"/>
    <x v="5"/>
    <x v="0"/>
    <x v="0"/>
    <x v="0"/>
    <s v="Atender a las mujeres en su diversidad, desde las perspectivas social, legal, Psicológica y económica para la defensa de sus derechos así como de su integridad física, emocional, social y económica_x000a_"/>
    <s v="P_5"/>
    <x v="0"/>
    <s v="2.2.1"/>
    <n v="200"/>
    <s v="Idem"/>
    <s v="Gestión de abastecimiento al CEAAM para la satisfacción de necesidaddes de las usuarias, sus hijos e hijas. _x000a_70 mujeres atendidas"/>
    <s v="HUETAR_CARIBE"/>
    <s v="LIMÓN"/>
    <s v="G_11"/>
    <x v="0"/>
    <n v="70"/>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Bernard , Fanny Araica Wilson, Angie Forbes, Daniela Mora, Graymmy Cortes y Hannia Dìaz"/>
    <x v="0"/>
    <x v="0"/>
    <s v="Kattia Mitchell Bernard 7 días , Fanny Araica Wilson 20, Angie Forbes 7 días, Daniela Mora 7 días, Graymmy Cortes 7 días y Hannia Dìaz 7 días"/>
    <s v="Talleres de elaboracion para el ajuste y actualizaciòn de los manuales de atenciòn con los equipos del CEAAM, (tecnico y administrativo)( La mitad del presupuesto 2020, tomando en cuenta que todas las reuniones seràn virtuales el I semestre)"/>
    <n v="0"/>
    <n v="75000"/>
    <s v="10501"/>
    <s v="Transporte dentro del país"/>
    <x v="0"/>
    <m/>
    <m/>
    <n v="2021"/>
    <x v="4"/>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5"/>
    <x v="5"/>
    <x v="0"/>
    <x v="0"/>
    <x v="0"/>
    <s v="Atender a las mujeres en su diversidad, desde las perspectivas social, legal, Psicológica y económica para la defensa de sus derechos así como de su integridad física, emocional, social y económica_x000a_"/>
    <s v="P_5"/>
    <x v="0"/>
    <s v="2.2.1"/>
    <s v="Idem"/>
    <s v="Idem"/>
    <s v="Coordinacion  con Politica publicas para empleabilidad de las ususarias de los CEAAM "/>
    <s v="HUETAR_CARIBE"/>
    <s v="LIMÓN"/>
    <s v="G_11"/>
    <x v="0"/>
    <s v="IDEM"/>
    <s v="ENERO-MARZO"/>
    <s v="ABRIL-JUNIO"/>
    <s v="Julio-Setiembre"/>
    <s v="OCTUBRE-DICIEMBRE"/>
    <s v="R_P10"/>
    <s v="1_Que no se realicen análsis de genero a los datos estadísticos que se tienen por parte del personal a cargo."/>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FALTA"/>
    <s v="IDEM"/>
    <x v="0"/>
    <x v="0"/>
    <s v="Fanny Araica  72 dìas al año, Kattia Mitchell 18 días, Wendy Williams 55 días, Zeidy Barrantes 55 días, Priscilla Hodgson 55días y Aurora Chavarrìa 55 días, Quinta auxiliar,  Angie Forbes 7 días, Daniela Mora 7 días, Graymmy Cortes 7 días y Hannia Dìaz 7días"/>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5"/>
    <x v="5"/>
    <x v="0"/>
    <x v="0"/>
    <x v="3"/>
    <s v="Contribuir al desarrollo integral de las mujers en su diversidad a través de la capacitación, formación y asistencia técnica en distintas temáticas sociales, económicas, políticas o de organización"/>
    <s v="P_6"/>
    <x v="3"/>
    <s v="2.2.3"/>
    <s v="Idem"/>
    <s v="Idem"/>
    <s v="Capacitacion tecnica Convenio CUC en modalidad de cursos cerrados y abiertos para usuarias residentes y egresadas en modalidad virtual o presencial, según situacion  pandemica "/>
    <s v="HUETAR_CARIBE"/>
    <s v="LIMÓN"/>
    <s v="G_13"/>
    <x v="6"/>
    <s v="PENDIENTE META"/>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Fanny Araica                                                                  Daniela Mora                                              "/>
    <x v="0"/>
    <x v="0"/>
    <s v="Daniela Mora:30 días al año,                                                                                                              Kattia Mitchell: 15 días al año.                                                                                                          Fanny Araica 20 dìas al año"/>
    <s v="Para la contratación al Colegio Universitario de Cartago-CUC-,  para la capacitación técnica a mujeres usuarias ingresadas y egresadas del servicios del CEAAM y a las usuarias de la Delegación de la Mujer. Modalidad Virtual o Presencial, según los permita las condiciones generadas por la Pandemía."/>
    <n v="0"/>
    <n v="4000000"/>
    <s v="10701"/>
    <s v="Actividades de capacitación"/>
    <x v="0"/>
    <m/>
    <m/>
    <n v="2021"/>
    <x v="5"/>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5"/>
    <x v="5"/>
    <x v="0"/>
    <x v="0"/>
    <x v="3"/>
    <s v="Contribuir al desarrollo integral de las mujers en su diversidad a través de la capacitación, formación y asistencia técnica en distintas temáticas sociales, económicas, políticas o de organización"/>
    <s v="P_6"/>
    <x v="3"/>
    <s v="2.2.3"/>
    <s v="Idem"/>
    <s v="Idem"/>
    <s v="Capacitacion tecnica CUC  en modalidad de cursos cerrados para usuarias egresadas en modalidad virtual o presencial, según situacion  pandemica "/>
    <s v="HUETAR_CARIBE"/>
    <s v="LIMÓN"/>
    <s v="G_13"/>
    <x v="6"/>
    <s v="PENDIENTE META"/>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Fanny Araica                                                                  Daniela Mora                                              "/>
    <x v="0"/>
    <x v="0"/>
    <s v="Daniela Mora:30 días al año,                                                                                                              Kattia Mitchell: 7 días al año.                                                                                                          Fanny Araica 10 dìas al año"/>
    <s v="Pago de transporte a usuarias para la asistencia a los cursos del CUC"/>
    <n v="0"/>
    <n v="100000"/>
    <s v="10501"/>
    <s v="Transporte dentro del país"/>
    <x v="0"/>
    <m/>
    <m/>
    <n v="2021"/>
    <x v="3"/>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5"/>
    <x v="5"/>
    <x v="0"/>
    <x v="0"/>
    <x v="3"/>
    <s v="Contribuir al desarrollo integral de las mujers en su diversidad a través de la capacitación, formación y asistencia técnica en distintas temáticas sociales, económicas, políticas o de organización"/>
    <s v="P_6"/>
    <x v="3"/>
    <s v="2.2.3"/>
    <s v="Idem"/>
    <s v="Idem"/>
    <s v="Capacitacion tecnica CUC  en modalidad de cursos cerrados para usuarias egresadas en modalidad virtual o presencial, según situacion  pandemica "/>
    <s v="HUETAR_CARIBE"/>
    <s v="LIMÓN"/>
    <s v="G_13"/>
    <x v="6"/>
    <s v="PENDIENTE META"/>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Fanny Araica                                                                  Daniela Mora                                              "/>
    <x v="0"/>
    <x v="0"/>
    <s v="Daniela Mora:30 días al año,                                                                                                              Kattia Mitchell: 10 días al año.                                                                                                          Fanny Araica 25 dìas al año"/>
    <s v="Pago de viáticos a quienes asistan a los cursos del CUC"/>
    <n v="0"/>
    <n v="125000"/>
    <s v="10502"/>
    <s v="Viáticos dentro del país"/>
    <x v="0"/>
    <m/>
    <m/>
    <n v="2021"/>
    <x v="6"/>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5"/>
    <x v="5"/>
    <x v="0"/>
    <x v="0"/>
    <x v="0"/>
    <s v="Atender a las mujeres en su diversidad, desde las perspectivas social, legal, Psicológica y económica para la defensa de sus derechos así como de su integridad física, emocional, social y económica_x000a_"/>
    <s v="P_5"/>
    <x v="0"/>
    <s v="2.2.1"/>
    <s v="Idem"/>
    <n v="93"/>
    <s v="Gestión de abastecimiento al CEAAM para la satisfacción de necesidaddes de las usuarias, sus hijos e hijas. "/>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Usuarias pueden realizar rol de cocina en caso de alguna situación que impida el ingreso de la contratación."/>
    <s v="Kattia Mitchell Bernard                      Fanny Araica Wilson"/>
    <x v="0"/>
    <x v="0"/>
    <s v="Fanny Araica  52 dìas al año, Kattia Mitchell 18 días"/>
    <s v="Contratacion de servicios para preparar y brindar alimentos a las usuarias sus hijos e hijas"/>
    <n v="0"/>
    <n v="36000000"/>
    <s v="10406"/>
    <s v="Servicios generales"/>
    <x v="0"/>
    <m/>
    <m/>
    <n v="2021"/>
    <x v="7"/>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5"/>
    <x v="5"/>
    <x v="0"/>
    <x v="0"/>
    <x v="0"/>
    <s v="Atender a las mujeres en su diversidad, desde las perspectivas social, legal, Psicológica y económica para la defensa de sus derechos así como de su integridad física, emocional, social y económica_x000a_"/>
    <s v="P_5"/>
    <x v="0"/>
    <s v="2.2.1"/>
    <s v="Idem"/>
    <s v="Idem"/>
    <s v="Gestión de abastecimiento al CEAAM para la satisfacción de necesidaddes de las usuarias, sus hijos e hijas. "/>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Bernard , Fanny Araica Wilson, Wendy Williams,Zeidy Barrantes, Priscilla Hodgson y Aurora Chavarrìa"/>
    <x v="0"/>
    <x v="0"/>
    <s v="Fanny Araica  52 dìas al año., Kattia Mitchell 18 días, Wendy Williams 55 días, Zeidy Barrantes 55 días, Priscilla Hodgson 55días y Aurora Chavarrìa 55 días, Quinta auxiliar 55 días al año"/>
    <s v="Recargas telèfonicas para llamadas internacionales de las mujeres."/>
    <n v="0"/>
    <n v="100000"/>
    <s v="10204"/>
    <s v="Servicio de telecomunicaciones"/>
    <x v="0"/>
    <m/>
    <m/>
    <n v="2021"/>
    <x v="3"/>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5"/>
    <x v="5"/>
    <x v="0"/>
    <x v="0"/>
    <x v="0"/>
    <s v="Atender a las mujeres en su diversidad, desde las perspectivas social, legal, Psicológica y económica para la defensa de sus derechos así como de su integridad física, emocional, social y económica_x000a_"/>
    <s v="P_5"/>
    <x v="0"/>
    <s v="2.2.1"/>
    <s v="Idem"/>
    <s v="Idem"/>
    <s v="Gestión de abastecimiento al CEAAM para la satisfacción de necesidaddes de las usuarias, sus hijos e hijas. "/>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Bernard , Fanny Araica Wilson, Wendy Williams,Zeidy Barrantes, Priscilla Hodgson, Aurora Chavarrìa, Angie Forbes, Daniela Mora, Graymmy Cortes y Hannia Dìaz"/>
    <x v="0"/>
    <x v="0"/>
    <s v="Fanny Araica  42 dìas al año, Kattia Mitchell 18 días, Wendy Williams 55 días, Zeidy Barrantes 55 días, Priscilla Hodgson 55días y Aurora Chavarrìa 55 días, Quinta auxiliar 55 días al año, Angie Forbes 7 días, Daniela Mora 7 días, Graymmy Cortes 7 días y Hannia Dìaz 7días"/>
    <s v="Pago de transporte para asistir a reuniones o capacitaciones convocadas por la institución. ( La mitad del presupuesto 2020, tomando en cuenta que todas las reuniones seràn virtuales el I semestre)"/>
    <n v="0"/>
    <n v="175000"/>
    <s v="10501"/>
    <s v="Transporte dentro del país"/>
    <x v="0"/>
    <m/>
    <m/>
    <n v="2021"/>
    <x v="8"/>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5"/>
    <x v="5"/>
    <x v="0"/>
    <x v="0"/>
    <x v="0"/>
    <s v="Atender a las mujeres en su diversidad, desde las perspectivas social, legal, Psicológica y económica para la defensa de sus derechos así como de su integridad física, emocional, social y económica_x000a_"/>
    <s v="P_5"/>
    <x v="0"/>
    <s v="2.2.1"/>
    <s v="Idem"/>
    <s v="Idem"/>
    <s v="Gestión de abastecimiento al CEAAM para la satisfacción de necesidaddes de las usuarias, sus hijos e hijas. "/>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Bernard , Fanny Araica Wilson, Wendy Williams,Zeidy Barrantes, Priscilla Hodgson, Aurora Chavarrìa, Angie Forbes, Daniela Mora, Graymmy Cortes y Hannia Dìaz"/>
    <x v="0"/>
    <x v="0"/>
    <s v="Fanny Araica  42 dìas al año, Kattia Mitchell 18 días, Wendy Williams 55 días, Zeidy Barrantes 55 días, Priscilla Hodgson 55días y Aurora Chavarrìa 55 días, Quinta auxiliar 55 días al año, Angie Forbes 7 días, Daniela Mora 7 días, Graymmy Cortes 7 días y Hannia Dìaz 7días"/>
    <s v="Pago de transporte al personal técnico y administrativo por traslados al lugar de trabajo"/>
    <n v="0"/>
    <n v="4500000"/>
    <s v="10501"/>
    <s v="Transporte dentro del país"/>
    <x v="0"/>
    <m/>
    <m/>
    <n v="2021"/>
    <x v="9"/>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5"/>
    <x v="5"/>
    <x v="0"/>
    <x v="0"/>
    <x v="0"/>
    <s v="Atender a las mujeres en su diversidad, desde las perspectivas social, legal, Psicológica y económica para la defensa de sus derechos así como de su integridad física, emocional, social y económica_x000a_"/>
    <s v="P_5"/>
    <x v="0"/>
    <s v="2.2.1"/>
    <s v="Idem"/>
    <s v="Idem"/>
    <s v="Gestión de abastecimiento al CEAAM para la satisfacción de necesidaddes de las usuarias, sus hijos e hijas. "/>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Bernard , Fanny Araica Wilson, Wendy Williams,Zeidy Barrantes, Priscilla Hodgson, Aurora Chavarrìa, Angie Forbes, Daniela Mora, Graymmy Cortes y Hannia Dìaz"/>
    <x v="0"/>
    <x v="0"/>
    <s v="Fanny Araica  72 dìas al año, Kattia Mitchell 18 días, Wendy Williams 55 días, Zeidy Barrantes 55 días, Priscilla Hodgson 55días y Aurora Chavarrìa 55 días, Quinta auxiliar, Angie Forbes 7 días, Daniela Mora 7 días, Graymmy Cortes 7 días y Hannia Dìaz 7días"/>
    <s v="Pago de transporte usuarias sus hijos e hijas para realizar trámites de interes en el proceso."/>
    <n v="0"/>
    <n v="3500000"/>
    <s v="10501"/>
    <s v="Transporte dentro del país"/>
    <x v="0"/>
    <m/>
    <m/>
    <n v="2021"/>
    <x v="1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5"/>
    <x v="5"/>
    <x v="0"/>
    <x v="0"/>
    <x v="0"/>
    <s v="Atender a las mujeres en su diversidad, desde las perspectivas social, legal, Psicológica y económica para la defensa de sus derechos así como de su integridad física, emocional, social y económica_x000a_"/>
    <s v="P_5"/>
    <x v="0"/>
    <s v="2.2.1"/>
    <s v="Idem"/>
    <s v="Idem"/>
    <s v="Gestión de abastecimiento al CEAAM para la satisfacción de necesidaddes de las usuarias, sus hijos e hijas. "/>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Bernard , Fanny Araica Wilson, Wendy Williams,Zeidy Barrantes, Priscilla Hodgson, Aurora Chavarrìa, Angie Forbes, Daniela Mora, Graymmy Cortes y Hannia Dìaz"/>
    <x v="0"/>
    <x v="0"/>
    <s v="Fanny Araica  72 dìas al año, Kattia Mitchell 18 días, Wendy Williams 55 días, Zeidy Barrantes 55 días, Priscilla Hodgson 55días y Aurora Chavarrìa 55 días, Quinta auxiliar, Angie Forbes 7 días, Daniela Mora 7 días, Graymmy Cortes 7 días y Hannia Dìaz 7días"/>
    <s v="Pago de alimentaciòn y hospedaje para las mujeres usuarias  sus hijos e hijas para realizar tràmites de interes en el proceso. ( Se contempla el posible pago del albergue alternativo COVID 19)"/>
    <n v="0"/>
    <n v="5000000"/>
    <s v="10502"/>
    <s v="Viáticos dentro del país"/>
    <x v="0"/>
    <m/>
    <m/>
    <n v="2021"/>
    <x v="2"/>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5"/>
    <x v="5"/>
    <x v="0"/>
    <x v="0"/>
    <x v="0"/>
    <s v="Atender a las mujeres en su diversidad, desde las perspectivas social, legal, Psicológica y económica para la defensa de sus derechos así como de su integridad física, emocional, social y económica_x000a_"/>
    <s v="P_5"/>
    <x v="0"/>
    <s v="2.2.1"/>
    <s v="Idem"/>
    <s v="Idem"/>
    <s v="Gestión de abastecimiento al CEAAM para la satisfacción de necesidaddes de las usuarias, sus hijos e hijas. "/>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Bernard , Fanny Araica Wilson, Wendy Williams,Zeidy Barrantes, Priscilla Hodgson, Aurora Chavarrìa, Angie Forbes, Daniela Mora, Graymmy Cortes y Hannia Dìaz"/>
    <x v="0"/>
    <x v="0"/>
    <s v="Fanny Araica  72 dìas al año, Kattia Mitchell 18 días, Wendy Williams 55 días, Zeidy Barrantes 55 días, Priscilla Hodgson 55días y Aurora Chavarrìa 55 días,Quinta auxiliar, Angie Forbes 7 días, Daniela Mora 7 días, Graymmy Cortes 7 días y Hannia Dìaz 7días"/>
    <s v="Pago de viáticos para personal administrativo y técnico que deba asistir a reuniones y/o capacitaciones convocadas por la institución. ( Se considera el hecho de que todas las reuniones seran virtuales durante el primer semestre 2021)"/>
    <n v="0"/>
    <n v="750000"/>
    <s v="10502"/>
    <s v="Viáticos dentro del país"/>
    <x v="0"/>
    <m/>
    <m/>
    <n v="2021"/>
    <x v="11"/>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5"/>
    <x v="5"/>
    <x v="0"/>
    <x v="0"/>
    <x v="0"/>
    <s v="Atender a las mujeres en su diversidad, desde las perspectivas social, legal, Psicológica y económica para la defensa de sus derechos así como de su integridad física, emocional, social y económica_x000a_"/>
    <s v="P_5"/>
    <x v="0"/>
    <s v="2.2.1"/>
    <s v="Idem"/>
    <s v="Idem"/>
    <s v="Gestión de abastecimiento al CEAAM para la satisfacción de necesidaddes de las usuarias, sus hijos e hijas. "/>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Bernard                      Fanny Araica Wilson"/>
    <x v="0"/>
    <x v="0"/>
    <s v="Fanny Araica  72 dìas al año Katiia Mitchell 18 días"/>
    <s v="Pago de viáticos para personal técnico que deba asistir a revision de manuales de atención,"/>
    <n v="0"/>
    <n v="75000"/>
    <s v="10502"/>
    <s v="Viáticos dentro del país"/>
    <x v="0"/>
    <m/>
    <m/>
    <n v="2021"/>
    <x v="4"/>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5"/>
    <x v="5"/>
    <x v="0"/>
    <x v="0"/>
    <x v="0"/>
    <s v="Atender a las mujeres en su diversidad, desde las perspectivas social, legal, Psicológica y económica para la defensa de sus derechos así como de su integridad física, emocional, social y económica_x000a_"/>
    <s v="P_5"/>
    <x v="0"/>
    <s v="2.2.1"/>
    <s v="Idem"/>
    <s v="Idem"/>
    <s v="Gestión de abastecimiento al CEAAM para la satisfacción de necesidaddes de las usuarias, sus hijos e hijas. "/>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Bernard , Fanny Araica Wilson, Wendy Williams,Zeidy Barrantes, Priscilla Hodgson y Aurora Chavarrìa"/>
    <x v="0"/>
    <x v="0"/>
    <s v="Fanny Araica  72 dìas al año, Kattia Mitchell 18 días, Wendy Williams 55 días, Zeidy Barrantes 55 días, Priscilla Hodgson 55días y Aurora Chavarrìa 55 días, Quinta auxiliar. "/>
    <s v="Compra de gas para preparación de alimentos de usuarias sus hijos e hijas en el CEAAM"/>
    <n v="0"/>
    <n v="450000"/>
    <s v="20101"/>
    <s v="Combustibles y lubricantes"/>
    <x v="0"/>
    <m/>
    <m/>
    <n v="2021"/>
    <x v="12"/>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5"/>
    <x v="5"/>
    <x v="0"/>
    <x v="0"/>
    <x v="0"/>
    <s v="Atender a las mujeres en su diversidad, desde las perspectivas social, legal, Psicológica y económica para la defensa de sus derechos así como de su integridad física, emocional, social y económica_x000a_"/>
    <s v="P_5"/>
    <x v="0"/>
    <s v="2.2.1"/>
    <s v="Idem"/>
    <s v="Idem"/>
    <s v="Gestión de abastecimiento al CEAAM para la satisfacción de necesidaddes de las usuarias, sus hijos e hijas. "/>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Bernard , Fanny Araica Wilson, Wendy Williams,Zeidy Barrantes, Priscilla Hodgson y Aurora Chavarrìa"/>
    <x v="0"/>
    <x v="0"/>
    <s v="Fanny Araica  72 dìas al año, Kattia Mitchell 18 días, Wendy Williams 55 días, Zeidy Barrantes 55 días, Priscilla Hodgson 55días y Aurora Chavarrìa 55 días, Quinta auxiliar. "/>
    <s v="Medicamentos de venta libre que la Caja del Seguro Social no suministra a las usuarias sus hijos e hijas, además de artículos de aseo personal como cremas corporales y cremas dentales, entre otros"/>
    <n v="0"/>
    <n v="2000000"/>
    <s v="20102"/>
    <s v="Productos farmacéuticos y medicinales"/>
    <x v="0"/>
    <m/>
    <m/>
    <n v="2021"/>
    <x v="13"/>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5"/>
    <x v="5"/>
    <x v="0"/>
    <x v="0"/>
    <x v="0"/>
    <s v="Atender a las mujeres en su diversidad, desde las perspectivas social, legal, Psicológica y económica para la defensa de sus derechos así como de su integridad física, emocional, social y económica_x000a_"/>
    <s v="P_5"/>
    <x v="0"/>
    <s v="2.2.1"/>
    <s v="Idem"/>
    <s v="Idem"/>
    <s v="Gestión de abastecimiento al CEAAM para la satisfacción de necesidaddes de las usuarias, sus hijos e hijas. "/>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Bernard , Fanny Araica Wilson, Wendy Williams,Zeidy Barrantes, Priscilla Hodgson y Aurora Chavarrìa"/>
    <x v="0"/>
    <x v="0"/>
    <s v="Fanny Araica  72 dìas al año, Kattia Mitchell 18 días, Wendy Williams 55 días, Zeidy Barrantes 55 días, Priscilla Hodgson 55días y Aurora Chavarrìa 55 días, Quinta auxiliar. "/>
    <s v="Compra de pinturas y diluyentes para reparaciones menores"/>
    <n v="0"/>
    <n v="30000"/>
    <s v="20104"/>
    <s v="Tintas, pinturas y diluyentes"/>
    <x v="0"/>
    <m/>
    <m/>
    <n v="2021"/>
    <x v="14"/>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5"/>
    <x v="5"/>
    <x v="0"/>
    <x v="0"/>
    <x v="0"/>
    <s v="Atender a las mujeres en su diversidad, desde las perspectivas social, legal, Psicológica y económica para la defensa de sus derechos así como de su integridad física, emocional, social y económica_x000a_"/>
    <s v="P_5"/>
    <x v="0"/>
    <s v="2.2.1"/>
    <s v="Idem"/>
    <s v="Idem"/>
    <s v="Gestión de abastecimiento al CEAAM para la satisfacción de necesidaddes de las usuarias, sus hijos e hijas. "/>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Bernard , Fanny Araica Wilson, Wendy Williams,Zeidy Barrantes, Priscilla Hodgson y Aurora Chavarrìa"/>
    <x v="0"/>
    <x v="0"/>
    <s v="Fanny Araica  72 dìas al año, Kattia Mitchell 18 días, Wendy Williams 55 días, Zeidy Barrantes 55 días, Priscilla Hodgson 55días y Aurora Chavarrìa 55 días, Quinta auxiliar. "/>
    <s v="Compra de productos químicos para satisfacer necesidades en el CEAAM"/>
    <n v="0"/>
    <n v="1500000"/>
    <s v="20199"/>
    <s v="Otros productos químicos y conexos"/>
    <x v="0"/>
    <m/>
    <m/>
    <n v="2021"/>
    <x v="15"/>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5"/>
    <x v="5"/>
    <x v="0"/>
    <x v="0"/>
    <x v="0"/>
    <s v="Atender a las mujeres en su diversidad, desde las perspectivas social, legal, Psicológica y económica para la defensa de sus derechos así como de su integridad física, emocional, social y económica_x000a_"/>
    <s v="P_5"/>
    <x v="0"/>
    <s v="2.2.1"/>
    <s v="Idem"/>
    <s v="Idem"/>
    <s v="Gestión de abastecimiento al CEAAM para la satisfacción de necesidaddes de las usuarias, sus hijos e hijas. "/>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Bernard , Fanny Araica Wilson, Wendy Williams,Zeidy Barrantes, Priscilla Hodgson y Aurora Chavarrìa"/>
    <x v="0"/>
    <x v="0"/>
    <s v="Fanny Araica  72 dìas al año, Kattia Mitchell 18 días, Wendy Williams 55 días, Zeidy Barrantes 55 días, Priscilla Hodgson 55días y Aurora Chavarrìa 55 días, Quinta auxiliar. "/>
    <s v="Compra de alimentos para las usuarias sus hijos e hijas, del CEAAM."/>
    <n v="0"/>
    <n v="40000000"/>
    <s v="20203"/>
    <s v="Alimentos y bebidas"/>
    <x v="0"/>
    <m/>
    <m/>
    <n v="2021"/>
    <x v="16"/>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5"/>
    <x v="5"/>
    <x v="0"/>
    <x v="0"/>
    <x v="0"/>
    <s v="Atender a las mujeres en su diversidad, desde las perspectivas social, legal, Psicológica y económica para la defensa de sus derechos así como de su integridad física, emocional, social y económica_x000a_"/>
    <s v="P_5"/>
    <x v="0"/>
    <s v="2.2.1"/>
    <s v="Idem"/>
    <s v="Idem"/>
    <s v="Gestión de abastecimiento al CEAAM para la satisfacción de necesidaddes de las usuarias, sus hijos e hijas. "/>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Bernard , Fanny Araica Wilson, "/>
    <x v="0"/>
    <x v="0"/>
    <s v="Fanny Araica  25 dìas al año, Kattia Michell 18 días"/>
    <s v="Gasto de alimentación para los talleres en las comunidades de ADITICA y ADITIBRI"/>
    <n v="0"/>
    <n v="1000000"/>
    <s v="20203"/>
    <s v="Alimentos y bebidas"/>
    <x v="0"/>
    <m/>
    <m/>
    <n v="2021"/>
    <x v="17"/>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5"/>
    <x v="5"/>
    <x v="0"/>
    <x v="0"/>
    <x v="0"/>
    <s v="Atender a las mujeres en su diversidad, desde las perspectivas social, legal, Psicológica y económica para la defensa de sus derechos así como de su integridad física, emocional, social y económica_x000a_"/>
    <s v="P_5"/>
    <x v="0"/>
    <s v="2.2.1"/>
    <s v="Idem"/>
    <s v="Idem"/>
    <s v="Gestión de abastecimiento al CEAAM para la satisfacción de necesidaddes de las usuarias, sus hijos e hijas. "/>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Bernard , Fanny Araica Wilson, Wendy Williams,Zeidy Barrantes, Priscilla Hodgson y Aurora Chavarrìa"/>
    <x v="0"/>
    <x v="0"/>
    <s v="Fanny Araica  25 dìas al año, Kattia Michell 18 días"/>
    <s v="Adquisición de insumos requeridos para el mantenimiento preventivo y correctivo de las instalaciones del CEAAM."/>
    <n v="0"/>
    <n v="250000"/>
    <s v="20301"/>
    <s v="Materiales y productos metálicos"/>
    <x v="0"/>
    <m/>
    <m/>
    <n v="2021"/>
    <x v="18"/>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5"/>
    <x v="5"/>
    <x v="0"/>
    <x v="0"/>
    <x v="0"/>
    <s v="Atender a las mujeres en su diversidad, desde las perspectivas social, legal, Psicológica y económica para la defensa de sus derechos así como de su integridad física, emocional, social y económica_x000a_"/>
    <s v="P_5"/>
    <x v="0"/>
    <s v="2.2.1"/>
    <s v="Idem"/>
    <s v="Idem"/>
    <s v="Gestión de abastecimiento al CEAAM para la satisfacción de necesidaddes de las usuarias, sus hijos e hijas. "/>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Bernard , Fanny Araica Wilson, Wendy Williams,Zeidy Barrantes, Priscilla Hodgson y Aurora Chavarrìa"/>
    <x v="0"/>
    <x v="0"/>
    <s v="Fanny Araica  20 dìas al año, Kattia Mitchell 18 días, Wendy Williams 55 días, Zeidy Barrantes 55 días, Priscilla Hodgson 55días y Aurora Chavarrìa 55 días, Quinta auxiliar 55 días"/>
    <s v="Compra de materiales como extensiones eléctricas, bombillos y demás para uso del CEAAM"/>
    <n v="0"/>
    <n v="150000"/>
    <s v="20304"/>
    <s v="Materiales y productos eléctricos, telefónicos y de cómputo"/>
    <x v="0"/>
    <m/>
    <m/>
    <n v="2021"/>
    <x v="19"/>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5"/>
    <x v="5"/>
    <x v="0"/>
    <x v="0"/>
    <x v="0"/>
    <s v="Atender a las mujeres en su diversidad, desde las perspectivas social, legal, Psicológica y económica para la defensa de sus derechos así como de su integridad física, emocional, social y económica_x000a_"/>
    <s v="P_5"/>
    <x v="0"/>
    <s v="2.2.1"/>
    <s v="Idem"/>
    <s v="Idem"/>
    <s v="Gestión de abastecimiento al CEAAM para la satisfacción de necesidaddes de las usuarias, sus hijos e hijas. "/>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Bernard , Fanny Araica Wilson, Wendy Williams,Zeidy Barrantes, Priscilla Hodgson y Aurora Chavarrìa"/>
    <x v="0"/>
    <x v="0"/>
    <s v="Fanny Araica  20 dìas al año, Kattia Mitchell 18 días, Wendy Williams 55 días, Zeidy Barrantes 55 días, Priscilla Hodgson 55días y Aurora Chavarrìa 55 días, Quinta auxiliar 55 días"/>
    <s v="Compra de materiales plásticos como mangueras  para uso del centro"/>
    <n v="0"/>
    <n v="50000"/>
    <s v="20306"/>
    <s v="Materiales y productos de plástico"/>
    <x v="0"/>
    <m/>
    <m/>
    <n v="2021"/>
    <x v="2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5"/>
    <x v="5"/>
    <x v="0"/>
    <x v="0"/>
    <x v="0"/>
    <s v="Atender a las mujeres en su diversidad, desde las perspectivas social, legal, Psicológica y económica para la defensa de sus derechos así como de su integridad física, emocional, social y económica_x000a_"/>
    <s v="P_5"/>
    <x v="0"/>
    <s v="2.2.1"/>
    <s v="Idem"/>
    <s v="Idem"/>
    <s v="Gestión de abastecimiento al CEAAM para la satisfacción de necesidaddes de las usuarias, sus hijos e hijas. "/>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Bernard , Fanny Araica Wilson, Wendy Williams,Zeidy Barrantes, Priscilla Hodgson y Aurora Chavarrìa"/>
    <x v="0"/>
    <x v="0"/>
    <s v="Fanny Araica  25 dìas al año, Kattia Mitchell 18 días, Wendy Williams 55 días, Zeidy Barrantes 55 días, Priscilla Hodgson 55días y Aurora Chavarrìa 55 días, Quinta auxiliar 55 días"/>
    <s v="Compra de herramientas menores para uso en el CEAAM."/>
    <n v="0"/>
    <n v="150000"/>
    <s v="20401"/>
    <s v="Herramientas e instrumentos"/>
    <x v="0"/>
    <m/>
    <m/>
    <n v="2021"/>
    <x v="19"/>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5"/>
    <x v="5"/>
    <x v="0"/>
    <x v="0"/>
    <x v="0"/>
    <s v="Atender a las mujeres en su diversidad, desde las perspectivas social, legal, Psicológica y económica para la defensa de sus derechos así como de su integridad física, emocional, social y económica_x000a_"/>
    <s v="P_5"/>
    <x v="0"/>
    <s v="2.2.1"/>
    <s v="Idem"/>
    <s v="Idem"/>
    <s v="Gestión de abastecimiento al CEAAM para la satisfacción de necesidaddes de las usuarias, sus hijos e hijas. "/>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Bernard , Fanny Araica Wilson, Wendy Williams,Zeidy Barrantes, Priscilla Hodgson y Aurora Chavarrìa"/>
    <x v="0"/>
    <x v="0"/>
    <s v="Fanny Araica  25 dìas al año, Kattia Mitchell 18 días, Wendy Williams 55 días, Zeidy Barrantes 55 días, Priscilla Hodgson 55días y Aurora Chavarrìa 55 días, Quinta auxiliar 55 días"/>
    <s v="Compra de útiles escolares para hijos de las usuarias de los CEAAM."/>
    <n v="0"/>
    <n v="1000000"/>
    <s v="29901"/>
    <s v="Útiles y materiales de oficina y cómputo"/>
    <x v="0"/>
    <m/>
    <m/>
    <n v="2021"/>
    <x v="17"/>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5"/>
    <x v="5"/>
    <x v="0"/>
    <x v="0"/>
    <x v="0"/>
    <s v="Atender a las mujeres en su diversidad, desde las perspectivas social, legal, Psicológica y económica para la defensa de sus derechos así como de su integridad física, emocional, social y económica_x000a_"/>
    <s v="P_5"/>
    <x v="0"/>
    <s v="2.2.1"/>
    <s v="Idem"/>
    <s v="Idem"/>
    <s v="Gestión de abastecimiento al CEAAM para la satisfacción de necesidaddes de las usuarias, sus hijos e hijas. "/>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Bernard , Fanny Araica Wilson, Wendy Williams,Zeidy Barrantes, Priscilla Hodgson y Aurora Chavarrìa"/>
    <x v="0"/>
    <x v="0"/>
    <s v="Fanny Araica  20 dìas al año, Kattia Mitchell 18 días, Wendy Williams 55 días, Zeidy Barrantes 55 días, Priscilla Hodgson 55días y Aurora Chavarrìa 55 días, Quinta auxiliar 55 días"/>
    <s v="Compra de útiles escolares y productos de papel para los hijos de las usuarias de los CEAAM"/>
    <n v="0"/>
    <n v="1500000"/>
    <s v="29903"/>
    <s v="Productos de papel, cartón e impresos"/>
    <x v="0"/>
    <m/>
    <m/>
    <n v="2021"/>
    <x v="15"/>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5"/>
    <x v="5"/>
    <x v="0"/>
    <x v="0"/>
    <x v="0"/>
    <s v="Atender a las mujeres en su diversidad, desde las perspectivas social, legal, Psicológica y económica para la defensa de sus derechos así como de su integridad física, emocional, social y económica_x000a_"/>
    <s v="P_5"/>
    <x v="0"/>
    <s v="2.2.1"/>
    <s v="Idem"/>
    <s v="Idem"/>
    <s v="Gestión de abastecimiento al CEAAM para la satisfacción de necesidaddes de las usuarias, sus hijos e hijas. "/>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Bernard , Fanny Araica Wilson, Wendy Williams,Zeidy Barrantes, Priscilla Hodgson y Aurora Chavarrìa"/>
    <x v="0"/>
    <x v="0"/>
    <s v="Fanny Araica  20 dìas al año, Kattia Mitchell 18 días, Wendy Williams 55 días, Zeidy Barrantes 55 días, Priscilla Hodgson 55días y Aurora Chavarrìa 55 días, Quinta auxiliar 55 días"/>
    <s v="Compra de vestuario, calzado y otros suministros para las familias que ingresan al CEAAM"/>
    <n v="0"/>
    <n v="20000000"/>
    <s v="29904"/>
    <s v="Textiles y vestuario"/>
    <x v="0"/>
    <m/>
    <m/>
    <n v="2021"/>
    <x v="21"/>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5"/>
    <x v="5"/>
    <x v="0"/>
    <x v="0"/>
    <x v="0"/>
    <s v="Atender a las mujeres en su diversidad, desde las perspectivas social, legal, Psicológica y económica para la defensa de sus derechos así como de su integridad física, emocional, social y económica_x000a_"/>
    <s v="P_5"/>
    <x v="0"/>
    <s v="2.2.1"/>
    <s v="Idem"/>
    <s v="Idem"/>
    <s v="Gestión de abastecimiento al CEAAM para la satisfacción de necesidaddes de las usuarias, sus hijos e hijas. "/>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Bernard , Fanny Araica Wilson, Wendy Williams,Zeidy Barrantes, Priscilla Hodgson y Aurora Chavarrìa"/>
    <x v="0"/>
    <x v="0"/>
    <s v="Fanny Araica  20 dìas al año, Kattia Mitchell 18 días, Wendy Williams 55 días, Zeidy Barrantes 55 días, Priscilla Hodgson 55días y Aurora Chavarrìa 55 días, Quinta auxiliar 55 días"/>
    <s v="Compra de materiales y suministros de limpieza y aseo personal para usuarias del CEAAM"/>
    <n v="0"/>
    <n v="2500000"/>
    <s v="29905"/>
    <s v="Útiles y materiales de limpieza"/>
    <x v="0"/>
    <m/>
    <m/>
    <n v="2021"/>
    <x v="22"/>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5"/>
    <x v="5"/>
    <x v="0"/>
    <x v="0"/>
    <x v="0"/>
    <s v="Atender a las mujeres en su diversidad, desde las perspectivas social, legal, Psicológica y económica para la defensa de sus derechos así como de su integridad física, emocional, social y económica_x000a_"/>
    <s v="P_5"/>
    <x v="0"/>
    <s v="2.2.1"/>
    <s v="Idem"/>
    <s v="Idem"/>
    <s v="Gestión de abastecimiento al CEAAM para la satisfacción de necesidaddes de las usuarias, sus hijos e hijas. "/>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Bernard , Fanny Araica Wilson, Wendy Williams,Zeidy Barrantes, Priscilla Hodgson y Aurora Chavarrìa"/>
    <x v="0"/>
    <x v="0"/>
    <s v="Fanny Araica  20 dìas al año, Kattia Mitchell 18 días, Wendy Williams 55 días, Zeidy Barrantes 55 días, Priscilla Hodgson 55días y Aurora Chavarrìa 55 días, Quinta auxiliar 55 días"/>
    <s v="Para la compra de suministros de resguardo y seguridad como caretas, guantes, cascos y otros para las mujeres e hijos, usuarias del CEAAM."/>
    <n v="0"/>
    <n v="25000"/>
    <s v="29906"/>
    <s v="Útiles y materiales de resguardo y seguridad"/>
    <x v="0"/>
    <m/>
    <m/>
    <n v="2021"/>
    <x v="23"/>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5"/>
    <x v="5"/>
    <x v="0"/>
    <x v="0"/>
    <x v="0"/>
    <s v="Atender a las mujeres en su diversidad, desde las perspectivas social, legal, Psicológica y económica para la defensa de sus derechos así como de su integridad física, emocional, social y económica_x000a_"/>
    <s v="P_5"/>
    <x v="0"/>
    <s v="2.2.1"/>
    <s v="Idem"/>
    <s v="Idem"/>
    <s v="Gestión de abastecimiento al CEAAM para la satisfacción de necesidaddes de las usuarias, sus hijos e hijas. "/>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Bernard , Fanny Araica Wilson, Wendy Williams,Zeidy Barrantes, Priscilla Hodgson y Aurora Chavarrìa"/>
    <x v="0"/>
    <x v="0"/>
    <s v="Fanny Araica  20 dìas al año, Kattia Mitchell 18 días, Wendy Williams 55 días, Zeidy Barrantes 55 días, Priscilla Hodgson 55días y Aurora Chavarrìa 55 días, Quinta auxiliar 55 días"/>
    <s v="Compra de utencilios de cocina de uso diario para la preparación de alimentos para usuarias del CEAAM"/>
    <n v="0"/>
    <n v="500000"/>
    <s v="29907"/>
    <s v="Útiles y materiales de cocina y comedor"/>
    <x v="0"/>
    <m/>
    <m/>
    <n v="2021"/>
    <x v="24"/>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5"/>
    <x v="5"/>
    <x v="0"/>
    <x v="0"/>
    <x v="0"/>
    <s v="Atender a las mujeres en su diversidad, desde las perspectivas social, legal, Psicológica y económica para la defensa de sus derechos así como de su integridad física, emocional, social y económica_x000a_"/>
    <s v="P_5"/>
    <x v="0"/>
    <s v="2.2.1"/>
    <s v="Idem"/>
    <s v="Idem"/>
    <s v="Gestión de abastecimiento al CEAAM para la satisfacción de necesidaddes de las usuarias, sus hijos e hijas. "/>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Bernard , Fanny Araica Wilson, Wendy Williams,Zeidy Barrantes, Priscilla Hodgson y Aurora Chavarrìa"/>
    <x v="0"/>
    <x v="0"/>
    <s v="Fanny Araica  20 dìas al año, Kattia Mitchell 18 días, Wendy Williams 55 días, Zeidy Barrantes 55 días, Priscilla Hodgson 55días y Aurora Chavarrìa 55 días, Quinta auxiliar 55 días"/>
    <s v="Para la compra de productos de aseo personal para las familias que ingresan al CEAAM."/>
    <n v="0"/>
    <n v="4000000"/>
    <s v="29999"/>
    <s v="Otros útiles, materiales y suministros diversos"/>
    <x v="0"/>
    <m/>
    <m/>
    <n v="2021"/>
    <x v="5"/>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5"/>
    <x v="5"/>
    <x v="0"/>
    <x v="0"/>
    <x v="0"/>
    <s v="Atender a las mujeres en su diversidad, desde las perspectivas social, legal, Psicológica y económica para la defensa de sus derechos así como de su integridad física, emocional, social y económica_x000a_"/>
    <s v="P_5"/>
    <x v="0"/>
    <s v="2.2.1"/>
    <s v="Idem"/>
    <n v="279"/>
    <s v="Atención comunitaria itinerante a 130 mujeres indígenas.  Segundo semestre según comportamiento de la Pandemia"/>
    <s v="HUETAR_CARIBE"/>
    <s v="LIMÓN"/>
    <s v="G_11"/>
    <x v="5"/>
    <n v="100"/>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Fanny Araica                                           Hannia Dìaz                                              Daniela Mora                                                Graymmy Cortez"/>
    <x v="0"/>
    <x v="0"/>
    <s v="Graymmy Cortez: 26 días                      Hannia Díaz:26 días                          Daniela Mora :26                                             Fanny Araica: 25, Kattia Michel 18 días"/>
    <s v="Pago de viáticos de personal técnico a las comunidades indigenas de ADITICA Y ADITIBRI ( Gira se realizaran durante el segundo semestre 2021)"/>
    <n v="0"/>
    <n v="1000000"/>
    <s v="10502"/>
    <s v="Viáticos dentro del país"/>
    <x v="0"/>
    <m/>
    <m/>
    <n v="2021"/>
    <x v="17"/>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5"/>
    <x v="5"/>
    <x v="0"/>
    <x v="0"/>
    <x v="0"/>
    <s v="Atender a las mujeres en su diversidad, desde las perspectivas social, legal, Psicológica y económica para la defensa de sus derechos así como de su integridad física, emocional, social y económica_x000a_"/>
    <s v="P_5"/>
    <x v="0"/>
    <s v="2.2.1"/>
    <s v="Idem"/>
    <s v="Idem"/>
    <s v="Atencion  individual y grupal especializada en las disciplinas de trabajo social, legal, y psicologia de adultas e infantil.Viaticos y transporte"/>
    <s v="HUETAR_CARIBE"/>
    <s v="LIMÓN"/>
    <s v="G_11"/>
    <x v="7"/>
    <s v="PENDIENTE QUE FANNY ME PASE LA INFORMACIÓN"/>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Angie Forbes                                           Hannia Dìaz                                               Daniela Mora                                           Graymmy Cortes"/>
    <x v="0"/>
    <x v="0"/>
    <s v="Hannia Díaz: 1040  horas anuales                               Graymmy Cortes : 245 horas anuales                            Daniela Mora: 352 horas anuales                                   Angie Forbes:144 horas anuales.                               Kattia Mitchell: 144 horas"/>
    <s v="no se requiere"/>
    <n v="0"/>
    <n v="0"/>
    <m/>
    <e v="#N/A"/>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5"/>
    <x v="5"/>
    <x v="0"/>
    <x v="0"/>
    <x v="0"/>
    <s v="Atender a las mujeres en su diversidad, desde las perspectivas social, legal, Psicológica y económica para la defensa de sus derechos así como de su integridad física, emocional, social y económica_x000a_"/>
    <s v="P_5"/>
    <x v="0"/>
    <s v="2.2.1"/>
    <s v="Idem"/>
    <s v="Idem"/>
    <s v="Atencion  individual y grupal especializada en las disciplinas de trabajo social, legal, y psicologia de adultas e infantil.Viaticos y transporte"/>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Angie Forbes                                           Hannia Dìaz                                               Daniela Mora                                           Graymmy Cortes"/>
    <x v="0"/>
    <x v="0"/>
    <s v="Hannia Díaz: 1040  horas anuales                               Graymmy Cortes : 245 horas anuales                            Daniela Mora: 352 horas anuales                                   Angie Forbes:144 horas anuales.                               Kattia Mitchell: 144 horas"/>
    <s v="no se requiere"/>
    <n v="0"/>
    <n v="0"/>
    <m/>
    <e v="#N/A"/>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5"/>
    <x v="5"/>
    <x v="0"/>
    <x v="0"/>
    <x v="0"/>
    <s v="Atender a las mujeres en su diversidad, desde las perspectivas social, legal, Psicológica y económica para la defensa de sus derechos así como de su integridad física, emocional, social y económica_x000a_"/>
    <s v="P_5"/>
    <x v="0"/>
    <s v="2.2.1"/>
    <s v="Idem"/>
    <s v="Idem"/>
    <s v="Programa de alfabetizacion y apoyo escolar a poblacion residenTe en el marco del convenio con el MEP"/>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s v="Kattia Mitchell                                               Angie Forbes"/>
    <x v="0"/>
    <x v="0"/>
    <s v="Kattia Mitchell 15 días, Angie Forbes 25 días, Kattia Michell 6 días"/>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5"/>
    <x v="5"/>
    <x v="0"/>
    <x v="0"/>
    <x v="4"/>
    <s v="Dirigir técnica e ideológicamente el que hacer de los departamentos ejecutores del programa 2"/>
    <s v="P_11"/>
    <x v="4"/>
    <s v="2.0.0"/>
    <s v="Idem"/>
    <s v="Idem"/>
    <s v="Participacion en programa de autocuidado del departamento VIO "/>
    <s v="HUETAR_CARIBE"/>
    <s v="LIMÓN"/>
    <s v="G_25"/>
    <x v="8"/>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FALTA"/>
    <s v="Kattia Mitchell Bernard , Fanny Araica Wilson, Wendy Williams,Zeidy Barrantes, Priscilla Hodgson, Aurora Chavarrìa, Angie Forbes, Daniela Mora, Graymmy Cortes y Hannia Dìaz"/>
    <x v="0"/>
    <x v="0"/>
    <s v="10 horas por funcionaria"/>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5"/>
    <x v="5"/>
    <x v="0"/>
    <x v="0"/>
    <x v="4"/>
    <s v="Dirigir técnica e ideológicamente el que hacer de los departamentos ejecutores del programa 2"/>
    <s v="P_11"/>
    <x v="4"/>
    <s v="2.0.0"/>
    <s v="Idem"/>
    <s v="Idem"/>
    <s v="Aplicación y ajuste de los servicios a las normas de excelencia en el marco PLANOVI. Incluyendo diagnóstico y plan de mejora en función de los criterios."/>
    <s v="HUETAR_CARIBE"/>
    <s v="LIMÓN"/>
    <s v="G_25"/>
    <x v="8"/>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FALTA"/>
    <s v="Kattia Mitchell                                         Angie Forbes                                           Hannia Dìaz                                               Daniela Mora                                           Graymmy Cortes"/>
    <x v="0"/>
    <x v="0"/>
    <s v="Kattia Mitchell 10 días                                         Angie Forbes  45 días                                         Hannia Dìaz 45 días                                              Daniela Mora    45 días                                       Graymmy Cortes 45 días"/>
    <s v="no se requiere"/>
    <n v="0"/>
    <n v="0"/>
    <m/>
    <e v="#N/A"/>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5"/>
    <x v="5"/>
    <x v="0"/>
    <x v="0"/>
    <x v="0"/>
    <s v="Atender a las mujeres en su diversidad, desde las perspectivas social, legal, Psicológica y económica para la defensa de sus derechos así como de su integridad física, emocional, social y económica_x000a_"/>
    <s v="P_5"/>
    <x v="0"/>
    <s v="2.2.1"/>
    <s v="Idem"/>
    <s v="Idem"/>
    <s v="Disponibilidad para la tencion de emergencias 24/7 los 365 al año, por personal tecnico del CEAAM "/>
    <s v="HUETAR_CARIBE"/>
    <s v="TODOS LOS CANTONES"/>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FALTA"/>
    <s v="Kattia Mitchell                                         Angie Forbes                                           Hannia Dìaz                                               Daniela Mora                                           Graymmy Cortes"/>
    <x v="0"/>
    <x v="0"/>
    <s v="Kattia Mitchell 18 días, Wendy Williams 55 días, Zeidy Barrantes 55 días, Priscilla Hodgson 55días y Aurora Chavarrìa 55 días"/>
    <s v="Permitir el traslado para atender emergencias en el CEAAM de la funcionaria en Disponibilidad"/>
    <n v="0"/>
    <n v="500000"/>
    <s v="10501"/>
    <s v="Transporte dentro del país"/>
    <x v="0"/>
    <m/>
    <m/>
    <n v="2021"/>
    <x v="24"/>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5"/>
    <x v="5"/>
    <x v="0"/>
    <x v="0"/>
    <x v="0"/>
    <s v="Atender a las mujeres en su diversidad, desde las perspectivas social, legal, Psicológica y económica para la defensa de sus derechos así como de su integridad física, emocional, social y económica_x000a_"/>
    <s v="P_5"/>
    <x v="0"/>
    <s v="2.2.1"/>
    <s v="Idem"/>
    <s v="Idem"/>
    <s v="Gestión de abastecimiento al CEAAM para la satisfacción de necesidaddes de las usuarias, sus hijos e hijas. "/>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FALTA"/>
    <s v="Kattia Mitchell Bernard , Fanny Araica Wilson, Wendy Williams,Zeidy Barrantes, Priscilla Hodgson, Aurora Chavarrìa, Angie Forbes, Daniela Mora, Graymmy Cortes y Hannia Dìaz"/>
    <x v="0"/>
    <x v="0"/>
    <s v="Fanny Araica  72 dìas al año, Kattia Mitchell 18 días, Wendy Williams 55 días, Zeidy Barrantes 55 días, Priscilla Hodgson 55días y Aurora Chavarrìa 55 días, Angie Forbes 7 días, Daniela Mora 7 días, Graymmy Cortes 7 días y Hannia Dìaz 7días"/>
    <s v="Para el pago del traslado de menaje de usuarias cuando asi se requiera."/>
    <n v="0"/>
    <n v="250000"/>
    <s v="10304"/>
    <s v="Transporte de bienes"/>
    <x v="0"/>
    <m/>
    <m/>
    <n v="2021"/>
    <x v="18"/>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5"/>
    <x v="5"/>
    <x v="0"/>
    <x v="0"/>
    <x v="0"/>
    <s v="Atender a las mujeres en su diversidad, desde las perspectivas social, legal, Psicológica y económica para la defensa de sus derechos así como de su integridad física, emocional, social y económica_x000a_"/>
    <s v="P_5"/>
    <x v="0"/>
    <s v="2.2.1"/>
    <s v="Idem"/>
    <s v="Idem"/>
    <s v="Gestión de abastecimiento al CEAAM para la satisfacción de necesidaddes de las usuarias, sus hijos e hijas. "/>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FALTA"/>
    <s v="Kattia Mitchell Bernard , Fanny Araica Wilson, Wendy Williams,Zeidy Barrantes, Priscilla Hodgson, Aurora Chavarrìa, Angie Forbes, Daniela Mora, Graymmy Cortes y Hannia Dìaz"/>
    <x v="0"/>
    <x v="0"/>
    <s v="Fanny Araica  72 dìas al año, Kattia Mitchell 18 días, Wendy Williams 55 días, Zeidy Barrantes 55 días, Priscilla Hodgson 55días y Aurora Chavarrìa 55 días, Quinta auxiliar, Angie Forbes 7 días, Daniela Mora 7 días, Graymmy Cortes 7 días y Hannia Dìaz 7días"/>
    <s v="Para el pago de servicios médicos  especializadas y examenes de laboratorio para las usuarias del servicio sus hijos e hijas, en el CEAAM."/>
    <n v="0"/>
    <n v="1500000"/>
    <s v="10401"/>
    <s v="Servicios de ciencias de la salud"/>
    <x v="0"/>
    <m/>
    <m/>
    <n v="2021"/>
    <x v="15"/>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5"/>
    <x v="5"/>
    <x v="0"/>
    <x v="0"/>
    <x v="0"/>
    <s v="Atender a las mujeres en su diversidad, desde las perspectivas social, legal, Psicológica y económica para la defensa de sus derechos así como de su integridad física, emocional, social y económica_x000a_"/>
    <s v="P_5"/>
    <x v="0"/>
    <s v="2.2.1"/>
    <s v="Idem"/>
    <s v="Idem"/>
    <s v="Gestión de abastecimiento al CEAAM para la satisfacción de necesidaddes de las usuarias, sus hijos e hijas. "/>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FALTA"/>
    <s v="Kattia Mitchell Bernard , Fanny Araica Wilson, Wendy Williams,Zeidy Barrantes, Priscilla Hodgson, Aurora Chavarrìa, Angie Forbes, Daniela Mora, Graymmy Cortes y Hannia Dìaz"/>
    <x v="0"/>
    <x v="0"/>
    <s v="Fanny Araica  72 dìas al año, Kattia Mitchell 18 días, Wendy Williams 55 días, Zeidy Barrantes 55 días, Priscilla Hodgson 55días y Aurora Chavarrìa 55 días, Quinta auxiliar, Angie Forbes 7 días, Daniela Mora 7 días, Graymmy Cortes 7 días y Hannia Dìaz 7días"/>
    <s v="Compra de activos de menor cuantía de línea blanca  para el CEAAM."/>
    <n v="0"/>
    <n v="0"/>
    <s v="50199"/>
    <s v="Maquinaria, equipo y mobiliario diverso"/>
    <x v="2"/>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5"/>
    <x v="5"/>
    <x v="0"/>
    <x v="0"/>
    <x v="0"/>
    <s v="Atender a las mujeres en su diversidad, desde las perspectivas social, legal, Psicológica y económica para la defensa de sus derechos así como de su integridad física, emocional, social y económica_x000a_"/>
    <s v="P_5"/>
    <x v="0"/>
    <s v="2.2.1"/>
    <s v="Idem"/>
    <s v="Idem"/>
    <s v="Albergue seguro alternativo  para usuaria en el marco de COVID 19 en función de Lineamientos de SALUD para CEAAM"/>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FALTA"/>
    <s v="Kattia Mitchell                                                Angie Forbes                                                   Hannia Dìaz                                                       Daniela Mora                                           Graymmy Cortes"/>
    <x v="0"/>
    <x v="0"/>
    <s v="Kattia Mitchell Bernard    20 días                  Fanny Araica Wilson    25 días               Hannia Dìaz     20 días                                                     Daniela Mora 20 días                                      Graymmy Cortes 20 días"/>
    <s v="Pago de hotel en contexto COVID para prevención de contagio previo ingreso de acuerdo a lineamientos de M.Salud para CEAAM."/>
    <n v="0"/>
    <n v="0"/>
    <s v="60399"/>
    <s v="Otras prestaciones"/>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5"/>
    <x v="5"/>
    <x v="0"/>
    <x v="0"/>
    <x v="0"/>
    <s v="Atender a las mujeres en su diversidad, desde las perspectivas social, legal, Psicológica y económica para la defensa de sus derechos así como de su integridad física, emocional, social y económica_x000a_"/>
    <s v="P_5"/>
    <x v="0"/>
    <s v="2.2.1"/>
    <s v="Idem"/>
    <s v="Idem"/>
    <s v="Regularización de condición migratoria , pago a CCSS y otros requerimientos indispensables para la atención integral de usuarias"/>
    <s v="HUETAR_CARIBE"/>
    <s v="LIMÓN"/>
    <s v="G_11"/>
    <x v="0"/>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FALTA"/>
    <s v="Kattia Mitchell, Graymmy Cortez, Daniela Mora"/>
    <x v="0"/>
    <x v="0"/>
    <s v="Kattia Mitchell 7 días, Graymmy Cortez 20 días, Daniela Mora 20 día"/>
    <s v="Para cubrir el pago de trámites migratorios, certificaciones, traducciones oficiales y otros. En el marco de la atención integral a las mujeres usuarias del CEAAM."/>
    <n v="0"/>
    <n v="250000"/>
    <s v="60299"/>
    <s v="Otras transferencias a personas"/>
    <x v="0"/>
    <m/>
    <m/>
    <n v="2021"/>
    <x v="18"/>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5"/>
    <x v="5"/>
    <x v="0"/>
    <x v="0"/>
    <x v="0"/>
    <s v="Atender a las mujeres en su diversidad, desde las perspectivas social, legal, Psicológica y económica para la defensa de sus derechos así como de su integridad física, emocional, social y económica_x000a_"/>
    <s v="P_5"/>
    <x v="0"/>
    <s v="2.2.1"/>
    <s v="Idem"/>
    <s v="Idem"/>
    <s v="Seguimiento telefonico, presencial y domiciliar a las mujeres egresadas del CEAAM _x000a_Seguimientos realizados según asignaciones:_x000a_1- una semana_x000a_2- al mes_x000a_3- a los 3 meses _x000a_4-a los 6 meses"/>
    <s v="HUETAR_CARIBE"/>
    <s v="LIMÓN"/>
    <s v="G_11"/>
    <x v="7"/>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ordinanción de servicios, planificación adecuada, Control y vigilancia de las contrataciones administrativas."/>
    <s v="Kattia Mitchell                                         Angie Forbes                                           Hannia Dìaz                                               Daniela Mora                                           Graymmy Cortes"/>
    <x v="0"/>
    <x v="0"/>
    <s v="Hannia Díaz: 50 horas anuales                                                                          Graymmy Cortes : 50 horas anuales                                                                 Daniela Mora: 50 horas anuales                                                                  Angie Forbes: 50 horas anuales.                               : "/>
    <s v="no se requiere"/>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3 Porcentaje de avance en la actualización y modernización gradual del Sistema Archivístico Institucional"/>
    <s v="PENDIENTE"/>
    <s v="pendiente"/>
    <x v="5"/>
    <x v="5"/>
    <x v="1"/>
    <x v="1"/>
    <x v="1"/>
    <s v="Dar soporte presupuestario, contable y de gestión operaciones de flujos monetarios para el logro de objetivos y metas institucionales"/>
    <s v="P_4"/>
    <x v="1"/>
    <s v="1.7.1"/>
    <s v="Idem"/>
    <m/>
    <s v="_x000a_1._x0009_Recepción, envío, registro, control de documentos._x000a_2._x0009_Estructuración anual del archivo de gestión, físico y electrónico._x000a_3._x0009_Clasificación de documentos de acuerdo con el cuadro de clasificación documental institucional._x000a_4._x0009_Ordenación cronológica ascendente los documentos._x000a_5._x0009_Identificación de documentos, carpetas y cajas con documentos en soporte papel._x000a_6._x0009_Identificación, codificación e ingreso de metadatos para los documentos y carpetas electrónicos. _x000a_7._x0009_Confeccionar y/o complementar la información de las solicitudes de valoración parcial de documentos que se requieran._x000a_8._x0009_Confeccionar y/o complementar la información de la tabla de plazos de conservación de documentos de la dependencia (las que no tienen una aprobada). Incluye la tabla de plazos, o apartado, para los documentos de las comisiones o comités que pertenecen a ella.  "/>
    <s v="HUETAR_CARIBE"/>
    <s v="LIMÓN"/>
    <s v="G_22"/>
    <x v="2"/>
    <n v="100"/>
    <d v="2021-01-01T00:00:00"/>
    <m/>
    <m/>
    <d v="2021-12-01T00:00:00"/>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m/>
    <x v="0"/>
    <x v="0"/>
    <s v=" Fanny Araica Wilson. Asistente  Administrativa 50 días. Jefatura inmediata 20 días"/>
    <s v="_x000a_1._x0009_Recepción, envío, registro, control de documentos._x000a_2._x0009_Estructuración anual del archivo de gestión, físico y electrónico._x000a_3._x0009_Clasificación de documentos de acuerdo con el cuadro de clasificación documental institucional._x000a_4._x0009_Ordenación cronológica ascendente los documentos._x000a_5._x0009_Identificación de documentos, carpetas y cajas con documentos en soporte papel._x000a_6._x0009_Identificación, codificación e ingreso de metadatos para los documentos y carpetas electrónicos. _x000a_7._x0009_Confeccionar y/o complementar la información de las solicitudes de valoración parcial de documentos que se requieran._x000a_8._x0009_Confeccionar y/o complementar la información de la tabla de plazos de conservación de documentos de la dependencia (las que no tienen una aprobada). Incluye la tabla de plazos, o apartado, para los documentos de las comisiones o comités que pertenecen a ella.  "/>
    <m/>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0"/>
    <x v="0"/>
    <x v="0"/>
    <x v="0"/>
    <x v="3"/>
    <s v="Contribuir al desarrollo integral de las mujers en su diversidad a través de la capacitación, formación y asistencia técnica en distintas temáticas sociales, económicas, políticas o de organización"/>
    <s v="P_6"/>
    <x v="3"/>
    <s v="2.2.3"/>
    <n v="48"/>
    <n v="59"/>
    <s v="Capacitacion tecnica para el empleo en Convenio CUC en modalidad de cursos abiertos para usuarias residentes y cursos cerrados para usuarias residentes y egresadas en modalidad virtual o presencial, según situacion de la Pandemia.  (Cursos cerrados mujeres de todas las unidades de servicios)"/>
    <s v="CENTRAL"/>
    <s v="SAN JOSE"/>
    <s v="G_13"/>
    <x v="9"/>
    <n v="48"/>
    <s v="ENERO-MARZO"/>
    <s v="ABRIL-JUNIO"/>
    <s v="JULIO-SETIEMRE"/>
    <s v="OCTUBRE-DICIEMBRE"/>
    <s v="R_P6"/>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Joyce Rojas_x000a_Maylin Lopez_x000a_Karen Murillo "/>
    <x v="0"/>
    <x v="0"/>
    <s v="12 dias_x000a_25 dias _x000a_20 dias_x000a_"/>
    <s v="Para la contratación al Colegio Universitario de Cartago-CUC-,  para la capacitación técnica a mujeres usuarias ingresadas y egresadas del servicios del CEAAM y a las usuarias de la Delegación de la Mujer. Modalidad Virtual o Presencial, según los permita las condiciones generadas por la Pandemía."/>
    <n v="0"/>
    <n v="6000000"/>
    <s v="10701"/>
    <s v="Actividades de capacitación"/>
    <x v="0"/>
    <m/>
    <m/>
    <n v="2021"/>
    <x v="25"/>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0"/>
    <x v="0"/>
    <x v="0"/>
    <x v="0"/>
    <x v="0"/>
    <s v="Atender a las mujeres en su diversidad, desde las perspectivas social, legal, Psicológica y económica para la defensa de sus derechos así como de su integridad física, emocional, social y económica_x000a_"/>
    <s v="P_5"/>
    <x v="0"/>
    <s v="2.2.1"/>
    <n v="50"/>
    <n v="43"/>
    <s v="Gestión de abastecimiento al CEAAM para la satisfacción de necesidaddes de las usuarias, sus hijos e hijas. _x000a_100% de abastecimiento según necesidad y presupuesto "/>
    <s v="CENTRAL"/>
    <s v="SAN JOSE"/>
    <s v="G_11"/>
    <x v="0"/>
    <n v="50"/>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Joyce Rojas Arias_x000a_Karen Murillo "/>
    <x v="0"/>
    <x v="0"/>
    <s v="1 dia_x000a_medio dia "/>
    <s v="Recargas telèfonicas para llamadas internacionales de las mujeres."/>
    <n v="0"/>
    <n v="100000"/>
    <s v="10204"/>
    <s v="Servicio de telecomunicaciones"/>
    <x v="0"/>
    <m/>
    <m/>
    <n v="2021"/>
    <x v="3"/>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0"/>
    <x v="0"/>
    <x v="0"/>
    <x v="0"/>
    <x v="0"/>
    <s v="Atender a las mujeres en su diversidad, desde las perspectivas social, legal, Psicológica y económica para la defensa de sus derechos así como de su integridad física, emocional, social y económica_x000a_"/>
    <s v="P_5"/>
    <x v="0"/>
    <s v="2.2.1"/>
    <s v="Idem"/>
    <s v="Idem"/>
    <s v="Gestión de abastecimiento al CEAAM para la satisfacción de necesidaddes de las usuarias, sus hijos e hijas. "/>
    <s v="CENTRAL"/>
    <s v="SAN JOSE"/>
    <s v="G_11"/>
    <x v="0"/>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Joyce Rojas Arias_x000a_Karen Murillo "/>
    <x v="0"/>
    <x v="0"/>
    <s v="1 dia_x000a_medio dia "/>
    <s v="Compra de gas para preparación de alimentos de usuarias sus hijos e hijas en el CEAAM"/>
    <n v="0"/>
    <n v="450000"/>
    <s v="20101"/>
    <s v="Combustibles y lubricantes"/>
    <x v="0"/>
    <m/>
    <m/>
    <n v="2021"/>
    <x v="12"/>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0"/>
    <x v="0"/>
    <x v="0"/>
    <x v="0"/>
    <x v="0"/>
    <s v="Atender a las mujeres en su diversidad, desde las perspectivas social, legal, Psicológica y económica para la defensa de sus derechos así como de su integridad física, emocional, social y económica_x000a_"/>
    <s v="P_5"/>
    <x v="0"/>
    <s v="2.2.1"/>
    <s v="Idem"/>
    <s v="Idem"/>
    <s v="Gestión de abastecimiento al CEAAM para la satisfacción de necesidaddes de las usuarias, sus hijos e hijas. "/>
    <s v="CENTRAL"/>
    <s v="SAN JOSE"/>
    <s v="G_11"/>
    <x v="0"/>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Joyce Rojas Arias_x000a_Karen Murillo "/>
    <x v="0"/>
    <x v="0"/>
    <s v="1 dia_x000a__x000a_medio dia "/>
    <s v="Medicamentos de venta libre que la Caja del Seguro Social no suministra a las usuarias sus hijos e hijas, además de artículos de aseo personal como cremas corporales y cremas dentales, entre otros"/>
    <n v="0"/>
    <n v="4000000"/>
    <s v="20102"/>
    <s v="Productos farmacéuticos y medicinales"/>
    <x v="0"/>
    <m/>
    <m/>
    <n v="2021"/>
    <x v="5"/>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0"/>
    <x v="0"/>
    <x v="0"/>
    <x v="0"/>
    <x v="0"/>
    <s v="Atender a las mujeres en su diversidad, desde las perspectivas social, legal, Psicológica y económica para la defensa de sus derechos así como de su integridad física, emocional, social y económica_x000a_"/>
    <s v="P_5"/>
    <x v="0"/>
    <s v="2.2.1"/>
    <s v="Idem"/>
    <s v="Idem"/>
    <s v="Gestión de abastecimiento al CEAAM para la satisfacción de necesidaddes de las usuarias, sus hijos e hijas. "/>
    <s v="CENTRAL"/>
    <s v="SAN JOSE"/>
    <s v="G_11"/>
    <x v="0"/>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Joyce Rojas Arias_x000a_Karen Murillo "/>
    <x v="0"/>
    <x v="0"/>
    <s v="1 dia_x000a_medio dia "/>
    <s v="Compra por demanda de tintas, pinturas y diluyentes "/>
    <n v="0"/>
    <n v="50000"/>
    <s v="20104"/>
    <s v="Tintas, pinturas y diluyentes"/>
    <x v="0"/>
    <m/>
    <m/>
    <n v="2021"/>
    <x v="2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0"/>
    <x v="0"/>
    <x v="0"/>
    <x v="0"/>
    <x v="0"/>
    <s v="Atender a las mujeres en su diversidad, desde las perspectivas social, legal, Psicológica y económica para la defensa de sus derechos así como de su integridad física, emocional, social y económica_x000a_"/>
    <s v="P_5"/>
    <x v="0"/>
    <s v="2.2.1"/>
    <s v="Idem"/>
    <s v="Idem"/>
    <s v="Gestión de abastecimiento al CEAAM para la satisfacción de necesidaddes de las usuarias, sus hijos e hijas. "/>
    <s v="CENTRAL"/>
    <s v="SAN JOSE"/>
    <s v="G_11"/>
    <x v="0"/>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Joyce Rojas Arias_x000a_Karen Murillo_x000a_Agatha Richards  "/>
    <x v="0"/>
    <x v="0"/>
    <s v="48 dias_x000a_12 dias_x000a_6 dias "/>
    <s v="Compra de alimentos para las usuarias sus hijos e hijas, del CEAAM."/>
    <n v="0"/>
    <n v="66000000"/>
    <s v="20203"/>
    <s v="Alimentos y bebidas"/>
    <x v="0"/>
    <m/>
    <m/>
    <n v="2021"/>
    <x v="26"/>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0"/>
    <x v="0"/>
    <x v="0"/>
    <x v="0"/>
    <x v="0"/>
    <s v="Atender a las mujeres en su diversidad, desde las perspectivas social, legal, Psicológica y económica para la defensa de sus derechos así como de su integridad física, emocional, social y económica_x000a_"/>
    <s v="P_5"/>
    <x v="0"/>
    <s v="2.2.1"/>
    <s v="Idem"/>
    <s v="Idem"/>
    <s v="Gestión de abastecimiento al CEAAM para la satisfacción de necesidaddes de las usuarias, sus hijos e hijas. "/>
    <s v="CENTRAL"/>
    <s v="SAN JOSE"/>
    <s v="G_11"/>
    <x v="0"/>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Joyce Rojas Arias_x000a_Karen Murillo "/>
    <x v="0"/>
    <x v="0"/>
    <s v="1 dia_x000a_medio dia  "/>
    <s v="Adquisición de insumos requeridos para el mantenimiento preventivo y correctivo de las instalaciones del CEAAM."/>
    <n v="0"/>
    <n v="50000"/>
    <s v="20301"/>
    <s v="Materiales y productos metálicos"/>
    <x v="0"/>
    <m/>
    <m/>
    <n v="2021"/>
    <x v="2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0"/>
    <x v="0"/>
    <x v="0"/>
    <x v="0"/>
    <x v="0"/>
    <s v="Atender a las mujeres en su diversidad, desde las perspectivas social, legal, Psicológica y económica para la defensa de sus derechos así como de su integridad física, emocional, social y económica_x000a_"/>
    <s v="P_5"/>
    <x v="0"/>
    <s v="2.2.1"/>
    <s v="Idem"/>
    <s v="Idem"/>
    <s v="Gestión de abastecimiento al CEAAM para la satisfacción de necesidaddes de las usuarias, sus hijos e hijas. "/>
    <s v="CENTRAL"/>
    <s v="SAN JOSE"/>
    <s v="G_11"/>
    <x v="0"/>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Joyce Rojas Arias_x000a_Karen Murillo "/>
    <x v="0"/>
    <x v="0"/>
    <s v="1 dia_x000a_medio dia "/>
    <s v="Compra de materiales como extensiones eléctricas, bombillos y demás para uso del CEAAM"/>
    <n v="0"/>
    <n v="150000"/>
    <s v="20304"/>
    <s v="Materiales y productos eléctricos, telefónicos y de cómputo"/>
    <x v="0"/>
    <m/>
    <m/>
    <n v="2021"/>
    <x v="19"/>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0"/>
    <x v="0"/>
    <x v="0"/>
    <x v="0"/>
    <x v="0"/>
    <s v="Atender a las mujeres en su diversidad, desde las perspectivas social, legal, Psicológica y económica para la defensa de sus derechos así como de su integridad física, emocional, social y económica_x000a_"/>
    <s v="P_5"/>
    <x v="0"/>
    <s v="2.2.1"/>
    <s v="Idem"/>
    <s v="Idem"/>
    <s v="Gestión de abastecimiento al CEAAM para la satisfacción de necesidaddes de las usuarias, sus hijos e hijas. "/>
    <s v="CENTRAL"/>
    <s v="SAN JOSE"/>
    <s v="G_11"/>
    <x v="0"/>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Joyce Rojas Arias_x000a_Karen Murillo "/>
    <x v="0"/>
    <x v="0"/>
    <s v="1 dia_x000a_medio dia "/>
    <s v="Compra de materiales plásticos como mangueras  para uso del centro"/>
    <n v="0"/>
    <n v="25000"/>
    <s v="20306"/>
    <s v="Materiales y productos de plástico"/>
    <x v="0"/>
    <m/>
    <m/>
    <n v="2021"/>
    <x v="23"/>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0"/>
    <x v="0"/>
    <x v="0"/>
    <x v="0"/>
    <x v="0"/>
    <s v="Atender a las mujeres en su diversidad, desde las perspectivas social, legal, Psicológica y económica para la defensa de sus derechos así como de su integridad física, emocional, social y económica_x000a_"/>
    <s v="P_5"/>
    <x v="0"/>
    <s v="2.2.1"/>
    <s v="Idem"/>
    <s v="Idem"/>
    <s v="Gestión de abastecimiento al CEAAM para la satisfacción de necesidaddes de las usuarias, sus hijos e hijas. "/>
    <s v="CENTRAL"/>
    <s v="SAN JOSE"/>
    <s v="G_11"/>
    <x v="0"/>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Joyce Rojas Arias_x000a_Karen Murillo "/>
    <x v="0"/>
    <x v="0"/>
    <s v="1 dia_x000a_medio dia "/>
    <s v="Compra de herramientas menores para uso en el CEAAM."/>
    <n v="0"/>
    <n v="500000"/>
    <s v="20401"/>
    <s v="Herramientas e instrumentos"/>
    <x v="0"/>
    <m/>
    <m/>
    <n v="2021"/>
    <x v="24"/>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0"/>
    <x v="0"/>
    <x v="0"/>
    <x v="0"/>
    <x v="0"/>
    <s v="Atender a las mujeres en su diversidad, desde las perspectivas social, legal, Psicológica y económica para la defensa de sus derechos así como de su integridad física, emocional, social y económica_x000a_"/>
    <s v="P_5"/>
    <x v="0"/>
    <s v="2.2.1"/>
    <s v="Idem"/>
    <s v="Idem"/>
    <s v="Gestión de abastecimiento al CEAAM para la satisfacción de necesidaddes de las usuarias, sus hijos e hijas. "/>
    <s v="CENTRAL"/>
    <s v="SAN JOSE"/>
    <s v="G_11"/>
    <x v="0"/>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Joyce Rojas Arias_x000a_Agatha Richards_x000a_Karen Murillo "/>
    <x v="0"/>
    <x v="0"/>
    <s v="12 dias_x000a_3 dias _x000a_3 dias "/>
    <s v="Compra de útiles escolares para hijos de las usuarias de los CEAAM."/>
    <n v="0"/>
    <n v="1250000"/>
    <s v="29901"/>
    <s v="Útiles y materiales de oficina y cómputo"/>
    <x v="0"/>
    <m/>
    <m/>
    <n v="2021"/>
    <x v="27"/>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0"/>
    <x v="0"/>
    <x v="0"/>
    <x v="0"/>
    <x v="0"/>
    <s v="Atender a las mujeres en su diversidad, desde las perspectivas social, legal, Psicológica y económica para la defensa de sus derechos así como de su integridad física, emocional, social y económica_x000a_"/>
    <s v="P_5"/>
    <x v="0"/>
    <s v="2.2.1"/>
    <s v="Idem"/>
    <s v="Idem"/>
    <s v="Gestión de abastecimiento al CEAAM para la satisfacción de necesidaddes de las usuarias, sus hijos e hijas. "/>
    <s v="CENTRAL"/>
    <s v="SAN JOSE"/>
    <s v="G_11"/>
    <x v="0"/>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Joyce Rojas Arias_x000a_Agatha Richards_x000a_Karen Murillo "/>
    <x v="0"/>
    <x v="0"/>
    <s v="12 dias_x000a_3 dias _x000a_3 dias "/>
    <s v="Compra de útiles escolares y productos de papel para los hijos de las usuarias de los CEAAM"/>
    <n v="0"/>
    <n v="1500000"/>
    <s v="29903"/>
    <s v="Productos de papel, cartón e impresos"/>
    <x v="0"/>
    <m/>
    <m/>
    <n v="2021"/>
    <x v="15"/>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0"/>
    <x v="0"/>
    <x v="0"/>
    <x v="0"/>
    <x v="0"/>
    <s v="Atender a las mujeres en su diversidad, desde las perspectivas social, legal, Psicológica y económica para la defensa de sus derechos así como de su integridad física, emocional, social y económica_x000a_"/>
    <s v="P_5"/>
    <x v="0"/>
    <s v="2.2.1"/>
    <s v="Idem"/>
    <s v="Idem"/>
    <s v="Gestión de abastecimiento al CEAAM para la satisfacción de necesidaddes de las usuarias, sus hijos e hijas. "/>
    <s v="CENTRAL"/>
    <s v="SAN JOSE"/>
    <s v="G_11"/>
    <x v="0"/>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Joyce Rojas Arias_x000a_Karen Murillo _x000a_Auxiliar "/>
    <x v="0"/>
    <x v="0"/>
    <s v="60 dias_x000a_12 dias_x000a_6 dias _x000a__x000a_"/>
    <s v="Compra de vestuario, calzado y otros suministros para las familias que ingresan al CEAAM"/>
    <n v="0"/>
    <n v="17000000"/>
    <s v="29904"/>
    <s v="Textiles y vestuario"/>
    <x v="0"/>
    <m/>
    <m/>
    <n v="2021"/>
    <x v="28"/>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0"/>
    <x v="0"/>
    <x v="0"/>
    <x v="0"/>
    <x v="0"/>
    <s v="Atender a las mujeres en su diversidad, desde las perspectivas social, legal, Psicológica y económica para la defensa de sus derechos así como de su integridad física, emocional, social y económica_x000a_"/>
    <s v="P_5"/>
    <x v="0"/>
    <s v="2.2.1"/>
    <s v="Idem"/>
    <s v="Idem"/>
    <s v="Gestión de abastecimiento al CEAAM para la satisfacción de necesidaddes de las usuarias, sus hijos e hijas. "/>
    <s v="CENTRAL"/>
    <s v="SAN JOSE"/>
    <s v="G_11"/>
    <x v="0"/>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Joyce Rojas Arias_x000a_Karen Murillo _x000a_"/>
    <x v="0"/>
    <x v="0"/>
    <s v="12 dias _x000a_3 dias "/>
    <s v="Compra de materiales y suministros de limpieza y aseo personal para usuarias del CEAAM"/>
    <n v="0"/>
    <n v="5500000"/>
    <s v="29905"/>
    <s v="Útiles y materiales de limpieza"/>
    <x v="0"/>
    <m/>
    <m/>
    <n v="2021"/>
    <x v="29"/>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0"/>
    <x v="0"/>
    <x v="0"/>
    <x v="0"/>
    <x v="0"/>
    <s v="Atender a las mujeres en su diversidad, desde las perspectivas social, legal, Psicológica y económica para la defensa de sus derechos así como de su integridad física, emocional, social y económica_x000a_"/>
    <s v="P_5"/>
    <x v="0"/>
    <s v="2.2.1"/>
    <s v="Idem"/>
    <s v="Idem"/>
    <s v="Gestión de abastecimiento al CEAAM para la satisfacción de necesidaddes de las usuarias, sus hijos e hijas. "/>
    <s v="CENTRAL"/>
    <s v="SAN JOSE"/>
    <s v="G_11"/>
    <x v="0"/>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Joyce Rojas Arias_x000a_Karen Murillo "/>
    <x v="0"/>
    <x v="0"/>
    <s v="1 dia_x000a_medio dia "/>
    <s v="Para la compra de suministros de resguardo y seguridad como caretas, guantes, cascos y otros para las mujeres e hijos, usuarias del CEAAM."/>
    <n v="0"/>
    <n v="50000"/>
    <s v="29906"/>
    <s v="Útiles y materiales de resguardo y seguridad"/>
    <x v="0"/>
    <m/>
    <m/>
    <n v="2021"/>
    <x v="2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0"/>
    <x v="0"/>
    <x v="0"/>
    <x v="0"/>
    <x v="0"/>
    <s v="Atender a las mujeres en su diversidad, desde las perspectivas social, legal, Psicológica y económica para la defensa de sus derechos así como de su integridad física, emocional, social y económica_x000a_"/>
    <s v="P_5"/>
    <x v="0"/>
    <s v="2.2.1"/>
    <s v="Idem"/>
    <s v="Idem"/>
    <s v="Gestión de abastecimiento al CEAAM para la satisfacción de necesidaddes de las usuarias, sus hijos e hijas. "/>
    <s v="CENTRAL"/>
    <s v="SAN JOSE"/>
    <s v="G_11"/>
    <x v="0"/>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Joyce Rojas Arias_x000a_Karen Murillo "/>
    <x v="0"/>
    <x v="0"/>
    <s v="6 dias_x000a_3 dias "/>
    <s v="Compra de utencilios de cocina de uso diario para la preparación de alimentos para usuarias del CEAAM"/>
    <n v="0"/>
    <n v="1000000"/>
    <s v="29907"/>
    <s v="Útiles y materiales de cocina y comedor"/>
    <x v="0"/>
    <m/>
    <m/>
    <n v="2021"/>
    <x v="17"/>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0"/>
    <x v="0"/>
    <x v="0"/>
    <x v="0"/>
    <x v="0"/>
    <s v="Atender a las mujeres en su diversidad, desde las perspectivas social, legal, Psicológica y económica para la defensa de sus derechos así como de su integridad física, emocional, social y económica_x000a_"/>
    <s v="P_5"/>
    <x v="0"/>
    <s v="2.2.1"/>
    <s v="Idem"/>
    <s v="Idem"/>
    <s v="Gestión de abastecimiento al CEAAM para la satisfacción de necesidaddes de las usuarias, sus hijos e hijas. "/>
    <s v="CENTRAL"/>
    <s v="SAN JOSE"/>
    <s v="G_11"/>
    <x v="0"/>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Joyce Rojas Arias_x000a_Karen Murillo "/>
    <x v="0"/>
    <x v="0"/>
    <s v="6 dias_x000a_3 dias "/>
    <s v="Para la compra de productos de aseo personal para las familias que ingresan al CEAAM."/>
    <n v="0"/>
    <n v="5000000"/>
    <s v="29999"/>
    <s v="Otros útiles, materiales y suministros diversos"/>
    <x v="0"/>
    <m/>
    <m/>
    <n v="2021"/>
    <x v="2"/>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0"/>
    <x v="0"/>
    <x v="0"/>
    <x v="0"/>
    <x v="0"/>
    <s v="Atender a las mujeres en su diversidad, desde las perspectivas social, legal, Psicológica y económica para la defensa de sus derechos así como de su integridad física, emocional, social y económica_x000a_"/>
    <s v="P_5"/>
    <x v="0"/>
    <s v="2.2.1"/>
    <s v="Idem"/>
    <s v="Idem"/>
    <s v="Gestión de abastecimiento al CEAAM para la satisfacción de necesidaddes de las usuarias, sus hijos e hijas. "/>
    <s v="CENTRAL"/>
    <s v="SAN JOSE"/>
    <s v="G_11"/>
    <x v="0"/>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Joyce Rojas Arias_x000a_Profesional ejecutiva a cargo _x000a_Karen Murillo "/>
    <x v="0"/>
    <x v="0"/>
    <s v="5 dias_x000a_3 dias_x000a_3 dias_x000a_"/>
    <s v="Para el pago del traslado de menaje de usuarias cuando asi se requiera."/>
    <n v="0"/>
    <n v="250000"/>
    <s v="10304"/>
    <s v="Transporte de bienes"/>
    <x v="0"/>
    <m/>
    <m/>
    <n v="2021"/>
    <x v="18"/>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0"/>
    <x v="0"/>
    <x v="0"/>
    <x v="0"/>
    <x v="0"/>
    <s v="Atender a las mujeres en su diversidad, desde las perspectivas social, legal, Psicológica y económica para la defensa de sus derechos así como de su integridad física, emocional, social y económica_x000a_"/>
    <s v="P_5"/>
    <x v="0"/>
    <s v="2.2.1"/>
    <s v="Idem"/>
    <s v="Idem"/>
    <s v="Gestión de abastecimiento al CEAAM para la satisfacción de necesidaddes de las usuarias, sus hijos e hijas. "/>
    <s v="CENTRAL"/>
    <s v="SAN JOSE"/>
    <s v="G_11"/>
    <x v="0"/>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Joyce Rojas Arias_x000a_Profesional ejecutiva a cargo _x000a_Karen Murillo "/>
    <x v="0"/>
    <x v="0"/>
    <s v="6 dias_x000a_12 dias_x000a_3 dia _x000a__x000a_"/>
    <s v="Para el pago de servicios médicos  especializadas y examenes de laboratorio para las usuarias del servicio sus hijos e hijas, en el CEAAM."/>
    <n v="0"/>
    <n v="2675000"/>
    <s v="10401"/>
    <s v="Servicios de ciencias de la salud"/>
    <x v="0"/>
    <m/>
    <m/>
    <n v="2021"/>
    <x v="3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0"/>
    <x v="0"/>
    <x v="0"/>
    <x v="0"/>
    <x v="0"/>
    <s v="Atender a las mujeres en su diversidad, desde las perspectivas social, legal, Psicológica y económica para la defensa de sus derechos así como de su integridad física, emocional, social y económica_x000a_"/>
    <s v="P_5"/>
    <x v="0"/>
    <s v="2.2.1"/>
    <s v="Idem"/>
    <s v="Idem"/>
    <s v="Gestión de abastecimiento al CEAAM para la satisfacción de necesidaddes de las usuarias, sus hijos e hijas. "/>
    <s v="CENTRAL"/>
    <s v="SAN JOSE"/>
    <s v="G_11"/>
    <x v="0"/>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Joyce Rojas Arias_x000a_Karen Murillo "/>
    <x v="0"/>
    <x v="0"/>
    <s v="2 dias _x000a_1 dia"/>
    <s v="Contratacion de servicios para preparar y brindar alimentos a las usuarias sus hijos e hijas"/>
    <n v="0"/>
    <n v="16000000"/>
    <s v="10406"/>
    <s v="Servicios generales"/>
    <x v="0"/>
    <m/>
    <m/>
    <n v="2021"/>
    <x v="31"/>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0"/>
    <x v="0"/>
    <x v="0"/>
    <x v="0"/>
    <x v="0"/>
    <s v="Atender a las mujeres en su diversidad, desde las perspectivas social, legal, Psicológica y económica para la defensa de sus derechos así como de su integridad física, emocional, social y económica_x000a_"/>
    <s v="P_5"/>
    <x v="0"/>
    <s v="2.2.1"/>
    <s v="Idem"/>
    <s v="Idem"/>
    <s v="Gestión de abastecimiento al CEAAM para la satisfacción de necesidaddes de las usuarias, sus hijos e hijas. "/>
    <s v="CENTRAL"/>
    <s v="SAN JOSE"/>
    <s v="G_11"/>
    <x v="0"/>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Joyce Rojas Arias_x000a_Agatha Richards _x000a_Karen Murillo "/>
    <x v="0"/>
    <x v="0"/>
    <s v="12 dias_x000a_6 dias _x000a_6 dias "/>
    <s v="Contratacion cuido de niñ@s, cuido de pacientes, entre otros "/>
    <n v="0"/>
    <n v="0"/>
    <s v="10499"/>
    <s v="Otros servicios de gestión y apoyo"/>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0"/>
    <x v="0"/>
    <x v="0"/>
    <x v="0"/>
    <x v="0"/>
    <s v="Atender a las mujeres en su diversidad, desde las perspectivas social, legal, Psicológica y económica para la defensa de sus derechos así como de su integridad física, emocional, social y económica_x000a_"/>
    <s v="P_5"/>
    <x v="0"/>
    <s v="2.2.1"/>
    <s v="Idem"/>
    <s v="Idem"/>
    <s v="Atencion  individual y grupal especializadaen las disciplinas de trabajo social, legal, y psicologia de adultas e infantil.,  "/>
    <s v="CENTRAL"/>
    <s v="SAN JOSE"/>
    <s v="G_11"/>
    <x v="7"/>
    <s v="PENDIENTE INFORMACION CEAAM-A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Patricia Arrieta_x000a_Glenda Morera_x000a_Maylin Lopez_x000a_Agatha Richards_x000a_Joyce Rojas _x000a_Karen Murillo _x000a_"/>
    <x v="0"/>
    <x v="0"/>
    <s v="134 dias_x000a_222 dias_x000a_174 dias_x000a_215 dias_x000a_103 dias_x000a_103 dias _x000a__x000a_"/>
    <s v="Trasporte para gestiones de personas usuarias y funcionarias para ordinario, disponibilidad y seguimiento _x000a_"/>
    <n v="0"/>
    <n v="5000000"/>
    <s v="10501"/>
    <s v="Transporte dentro del país"/>
    <x v="0"/>
    <m/>
    <m/>
    <n v="2021"/>
    <x v="2"/>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0"/>
    <x v="0"/>
    <x v="0"/>
    <x v="0"/>
    <x v="0"/>
    <s v="Atender a las mujeres en su diversidad, desde las perspectivas social, legal, Psicológica y económica para la defensa de sus derechos así como de su integridad física, emocional, social y económica_x000a_"/>
    <s v="P_5"/>
    <x v="0"/>
    <s v="2.2.1"/>
    <s v="Idem"/>
    <s v="Idem"/>
    <s v="Atencion individual y grupal especializada en las disciplinas de trabajo social, legal, y psicologia de adultas e infantil.  VIATICOS , TRANSPORTE _x000a_Cantidad de atenciones individuales y grupales "/>
    <s v="CENTRAL"/>
    <s v="SAN JOSE"/>
    <s v="G_11"/>
    <x v="7"/>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Patricia Arrieta_x000a_Glenda Morera_x000a_Maylin Lopez_x000a_Agatha Richards_x000a_Joyce Rojas _x000a_Karen Murillo _x000a_"/>
    <x v="0"/>
    <x v="0"/>
    <s v="Incluido en items anterior "/>
    <s v="Viaticos para funcionarias y hospedaje de usuarias en el marco de la pandemia. Hotel filtro "/>
    <n v="0"/>
    <n v="35850000"/>
    <s v="10502"/>
    <s v="Viáticos dentro del país"/>
    <x v="0"/>
    <m/>
    <m/>
    <n v="2021"/>
    <x v="32"/>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2100 a/nuevas empresarias y emprendedoras atendidas cada año_x000a_RCentral= 100_x000a_RBrunca=50_x000a_RChoro=50_x000a_RHCaribe=50_x000a_RHNorte=50_x000a_RPacCent=50"/>
    <s v="Proyecto Emprende_x000a_900 emprendimientos"/>
    <x v="0"/>
    <x v="0"/>
    <x v="0"/>
    <x v="0"/>
    <x v="0"/>
    <s v="Atender a las mujeres en su diversidad, desde las perspectivas social, legal, Psicológica y económica para la defensa de sus derechos así como de su integridad física, emocional, social y económica_x000a_"/>
    <s v="P_5"/>
    <x v="0"/>
    <s v="2.2.1"/>
    <s v="Idem"/>
    <s v="Idem"/>
    <s v="Seguimiento telefonico, presencial y domiciliar a las mujeres agresadas del CEAAM _x000a_Cantidad de seguimentos "/>
    <s v="CENTRAL"/>
    <s v="SAN JOSE"/>
    <s v="G_11"/>
    <x v="7"/>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Patricia Arrieta_x000a_Glenda Morera_x000a_Maylin Lopez_x000a_Agatha Richards_x000a_Karen Murillo _x000a_"/>
    <x v="0"/>
    <x v="0"/>
    <s v="Incluido en items anterior "/>
    <s v="El presupuesto de giras esta contemplado en partida anterior"/>
    <n v="0"/>
    <n v="0"/>
    <m/>
    <e v="#N/A"/>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0"/>
    <x v="0"/>
    <x v="0"/>
    <x v="0"/>
    <x v="0"/>
    <s v="Atender a las mujeres en su diversidad, desde las perspectivas social, legal, Psicológica y económica para la defensa de sus derechos así como de su integridad física, emocional, social y económica_x000a_"/>
    <s v="P_5"/>
    <x v="0"/>
    <s v="2.2.1"/>
    <s v="Idem"/>
    <s v="Idem"/>
    <s v="Programa de alfabetizacion y apoyo escolar a poblacion residenTe en el marco del convenio con el MEP"/>
    <s v="CENTRAL"/>
    <s v="SAN JOSE"/>
    <s v="G_11"/>
    <x v="0"/>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Karen Murillo _x000a_Agatha Richars "/>
    <x v="0"/>
    <x v="0"/>
    <s v="5 dias_x000a_6 dias_x000a_"/>
    <s v="Convenio MEP "/>
    <n v="0"/>
    <n v="0"/>
    <m/>
    <e v="#N/A"/>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0"/>
    <x v="0"/>
    <x v="0"/>
    <x v="0"/>
    <x v="0"/>
    <s v="Atender a las mujeres en su diversidad, desde las perspectivas social, legal, Psicológica y económica para la defensa de sus derechos así como de su integridad física, emocional, social y económica_x000a_"/>
    <s v="P_5"/>
    <x v="0"/>
    <s v="2.2.1"/>
    <n v="25"/>
    <s v="FALTA"/>
    <s v="Componente comunitario. Orientacion y asesoria legal en Clinica de Pavas.  Vía telefónica_x000a_Cantidad de atenciones individuales y grupales "/>
    <s v="CENTRAL"/>
    <s v="SAN JOSE"/>
    <s v="G_11"/>
    <x v="5"/>
    <n v="25"/>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Patricia Arrieta_x000a_Karen Murillo "/>
    <x v="0"/>
    <x v="0"/>
    <s v="77 dias _x000a_6 dias"/>
    <s v="Orientacion y asesoria legal comunitaria, en clinica de Pavas"/>
    <n v="0"/>
    <n v="0"/>
    <m/>
    <e v="#N/A"/>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0"/>
    <x v="0"/>
    <x v="0"/>
    <x v="0"/>
    <x v="0"/>
    <s v="Atender a las mujeres en su diversidad, desde las perspectivas social, legal, Psicológica y económica para la defensa de sus derechos así como de su integridad física, emocional, social y económica_x000a_"/>
    <s v="P_5"/>
    <x v="0"/>
    <s v="2.2.1"/>
    <s v="Idem"/>
    <s v="Idem"/>
    <s v="transporte seguro para personal auxiliar _x000a_Pörcentaje de procedimientos realizados correctamente para la obtención de pago de transporte/taxi seguro"/>
    <s v="CENTRAL"/>
    <s v="SAN JOSE"/>
    <s v="G_11"/>
    <x v="0"/>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Joyce Rojas_x000a_Iliana Montero_x000a_Eunice Montero _x000a_An Lucia Solis_x000a_Quinta auxiliar_x000a_Hellen Fernandez_x000a_Karen Murillio"/>
    <x v="0"/>
    <x v="0"/>
    <s v="3 dias_x000a_6 dias _x000a_6 dias_x000a_6 dias_x000a_6  días_x000a_6 dias_x000a_3 dias"/>
    <s v="Trasporte seguro para las auxiliares _x000a_"/>
    <n v="0"/>
    <n v="7500000"/>
    <s v="10501"/>
    <s v="Transporte dentro del país"/>
    <x v="0"/>
    <m/>
    <m/>
    <n v="2021"/>
    <x v="33"/>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0"/>
    <x v="0"/>
    <x v="0"/>
    <x v="0"/>
    <x v="4"/>
    <s v="Dirigir técnica e ideológicamente el que hacer de los departamentos ejecutores del programa 2"/>
    <s v="P_11"/>
    <x v="4"/>
    <s v="2.0.0"/>
    <s v="Idem"/>
    <s v="Idem"/>
    <s v="Participacion en programa de autocuidado del departamento VIO_x000a_Cantidad de sesiones de autocuidado en las que se participó "/>
    <s v="CENTRAL"/>
    <s v="SAN JOSE"/>
    <s v="G_25"/>
    <x v="8"/>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Joyce Rojas_x000a_Iliana Montero_x000a_Eunice Montero _x000a_An Lucia Solis_x000a_Hellen Fernandez_x000a_Karen Murillio_x000a_Patricia Arrieta_x000a_Glenda Morera_x000a_Maylin Lopez_x000a_Agatha Richards_x000a_"/>
    <x v="0"/>
    <x v="0"/>
    <s v="Depende de las sesiones contratadas "/>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0"/>
    <x v="0"/>
    <x v="0"/>
    <x v="0"/>
    <x v="4"/>
    <s v="Dirigir técnica e ideológicamente el que hacer de los departamentos ejecutores del programa 2"/>
    <s v="P_11"/>
    <x v="4"/>
    <s v="2.0.0"/>
    <s v="Idem"/>
    <s v="Idem"/>
    <s v="Aplicación y ajuste de los servicios a las normas de excelencia en el marco PLANOVI. Incluyendo diagnóstico y plan de mejora en función de los criterios._x000a_Cantidad del servicios (incluyendo protocolos y procedimientos) que iniciaron con el proceso de ajuste a normas de excelencia en ejecución. Evaluaciones del servicio "/>
    <s v="CENTRAL"/>
    <s v="SAN JOSE"/>
    <s v="G_25"/>
    <x v="8"/>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Karen Murillo _x000a_"/>
    <x v="0"/>
    <x v="0"/>
    <s v="6 dias "/>
    <s v="Ajuste a normas de excelencia de los servicios"/>
    <n v="0"/>
    <n v="0"/>
    <m/>
    <e v="#N/A"/>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0"/>
    <x v="0"/>
    <x v="0"/>
    <x v="0"/>
    <x v="0"/>
    <s v="Atender a las mujeres en su diversidad, desde las perspectivas social, legal, Psicológica y económica para la defensa de sus derechos así como de su integridad física, emocional, social y económica_x000a_"/>
    <s v="P_5"/>
    <x v="0"/>
    <s v="2.2.1"/>
    <s v="Idem"/>
    <s v="Idem"/>
    <s v="Disponibilidad para la atencion de emergencias 24/7 los 365 días al año, por personal tecnico del CEAAM_x000a_Porcentaje de usuarias atendidas en disponibilidad de acuerdo con la demanda "/>
    <s v="CENTRAL"/>
    <s v="SAN JOSE"/>
    <s v="G_11"/>
    <x v="0"/>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_x000a_Glenda Morera_x000a_Maylin Lopez_x000a_Agatha Richards_x000a_Karen Murillo _x000a_"/>
    <x v="0"/>
    <x v="0"/>
    <s v="93 dias_x000a_93 dias_x000a_93 dias_x000a_93 dias "/>
    <s v="Cubrir el servicio 24/7 desde el punto de vista tecnico mediantes roles de disponibilidad "/>
    <n v="0"/>
    <n v="0"/>
    <m/>
    <e v="#N/A"/>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0"/>
    <x v="0"/>
    <x v="0"/>
    <x v="0"/>
    <x v="0"/>
    <s v="Atender a las mujeres en su diversidad, desde las perspectivas social, legal, Psicológica y económica para la defensa de sus derechos así como de su integridad física, emocional, social y económica_x000a_"/>
    <s v="P_5"/>
    <x v="0"/>
    <s v="2.2.1"/>
    <s v="Idem"/>
    <s v="Idem"/>
    <s v="Todo lo relacionado con reglamento de recursos de apoyo a usuarias Ej. Gestiones con la CCSS y migratorios  "/>
    <s v="CENTRAL"/>
    <s v="SAN JOSE"/>
    <s v="G_11"/>
    <x v="0"/>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Maylin Lopez _x000a_Karen Murillo_x000a_Joyce Rojas "/>
    <x v="0"/>
    <x v="0"/>
    <s v="12 dias_x000a_6 dias _x000a_6 dias "/>
    <s v="Pago de gestiones  reubicacion segura  _x000a_URGE ESTA PARTIDA EN EL CONTEXTO DEL COVID "/>
    <n v="0"/>
    <n v="0"/>
    <s v="60399"/>
    <s v="Otras prestaciones"/>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0"/>
    <x v="0"/>
    <x v="0"/>
    <x v="0"/>
    <x v="0"/>
    <s v="Atender a las mujeres en su diversidad, desde las perspectivas social, legal, Psicológica y económica para la defensa de sus derechos así como de su integridad física, emocional, social y económica_x000a_"/>
    <s v="P_5"/>
    <x v="0"/>
    <s v="2.2.1"/>
    <s v="Idem"/>
    <s v="Idem"/>
    <s v="Equipamiento requerido para el funcionamiento del CEAAM "/>
    <s v="CENTRAL"/>
    <s v="SAN JOSE"/>
    <s v="G_11"/>
    <x v="0"/>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Joyce Rojas _x000a_Karen Murillo"/>
    <x v="0"/>
    <x v="0"/>
    <s v="1 dia_x000a_1 dia "/>
    <s v="Compra de activos de menor cuantía de línea blanca  para el CEAAM."/>
    <n v="0"/>
    <n v="0"/>
    <s v="50199"/>
    <s v="Maquinaria, equipo y mobiliario diverso"/>
    <x v="2"/>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0"/>
    <x v="0"/>
    <x v="0"/>
    <x v="0"/>
    <x v="0"/>
    <s v="Atender a las mujeres en su diversidad, desde las perspectivas social, legal, Psicológica y económica para la defensa de sus derechos así como de su integridad física, emocional, social y económica_x000a_"/>
    <s v="P_5"/>
    <x v="0"/>
    <s v="2.2.1"/>
    <s v="Idem"/>
    <s v="Idem"/>
    <s v="Gestiones propias de la atencion integral a usuarias para apoyo en la construccion  de un proyecto de vida libre de violencia "/>
    <s v="CENTRAL"/>
    <s v="SAN JOSE"/>
    <s v="G_11"/>
    <x v="0"/>
    <s v="IDEM"/>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Cambio de infraestructura del CEAAM , permisos de funcionamiento en CEAAM actual. "/>
    <s v="_x000a_Patrciia Arrieta _x000a_Joyce Rojas _x000a_Agatha Richards _x000a_Karen Murillo"/>
    <x v="0"/>
    <x v="0"/>
    <s v="6 dias_x000a_12 dias_x000a_6 dias_x000a_6 dias _x000a__x000a_"/>
    <s v="Para cubrir el pago de trámites migratorios, certificaciones, traducciones oficiales y otros. En el marco de la atención integral a las mujeres usuarias del CEAAM."/>
    <n v="0"/>
    <n v="600000"/>
    <s v="60299"/>
    <s v="Otras transferencias a personas"/>
    <x v="0"/>
    <m/>
    <m/>
    <n v="2021"/>
    <x v="34"/>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0"/>
    <x v="0"/>
    <x v="0"/>
    <x v="0"/>
    <x v="0"/>
    <s v="Atender a las mujeres en su diversidad, desde las perspectivas social, legal, Psicológica y económica para la defensa de sus derechos así como de su integridad física, emocional, social y económica_x000a_"/>
    <s v="P_5"/>
    <x v="0"/>
    <s v="2.2.1"/>
    <s v="Idem"/>
    <s v="Idem"/>
    <s v="Albergue seguro alternativo  para usuaria en el marco de COVID 19 en función de Lineamientos de SALUD para CEAAM"/>
    <s v="CENTRAL"/>
    <s v="SAN JOSE"/>
    <s v="G_11"/>
    <x v="0"/>
    <s v="IDEM"/>
    <s v="De enero a marzo 2021"/>
    <s v="De abril a junio 2021"/>
    <s v="De julio a setiembre 2021"/>
    <s v="De octubre a diciembre 2021"/>
    <s v="R_P5"/>
    <m/>
    <m/>
    <s v="Alquiler temporal (medida de contingencia) de una residencia alternativa tipo hotel u otros_x000a_similares, que brinde los servicios de hospedaje, seguridad, limpieza y servicios de limpieza, ante una eventual_x000a_situación de que se tenga que evacuar a los personas residentes en los Centros de Atención por situaciones de_x000a_contagio del virus por parte de alguna persona residente en alguno de estos Centros de Atención y Albergue del_x000a_INAMU."/>
    <s v="Zaida Baboza/Carlos Chaves"/>
    <x v="0"/>
    <x v="0"/>
    <s v="Carlos Cháves 233  días en la coordinación, elaboración hasta la adquisición del bien o servición, según la necesidad surgida en cualquier depedencia._x000a__x000a_Zaida Barboza 233 días, representa el mismo tiempo para avalar cualquier proceso."/>
    <s v="Servicios de hospedaje, seguridad y limpieza, a través del alquiler temporal (medida de contingencia) de una residencia alternativa tipo hotel u otros_x000a_similares, ante una eventual situación de que se tenga que evacuar a los personas residentes en los Centros de Atención por situaciones de_x000a_contagio del virus por parte de alguna persona residente en alguno de estos Centros de Atención y Albergue del_x000a_INAMU."/>
    <n v="50000000"/>
    <n v="50000000"/>
    <s v="10499"/>
    <s v="Otros servicios de gestión y apoyo"/>
    <x v="0"/>
    <n v="-50000000"/>
    <n v="10000000"/>
    <n v="2021"/>
    <x v="35"/>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0"/>
    <x v="0"/>
    <x v="0"/>
    <x v="0"/>
    <x v="0"/>
    <s v="Atender a las mujeres en su diversidad, desde las perspectivas social, legal, Psicológica y económica para la defensa de sus derechos así como de su integridad física, emocional, social y económica_x000a_"/>
    <s v="P_5"/>
    <x v="0"/>
    <s v="2.2.1"/>
    <s v="Idem"/>
    <s v="Idem"/>
    <s v="Albergue seguro alternativo  para usuaria en el marco de COVID 19 en función de Lineamientos de SALUD para CEAAM"/>
    <s v="CENTRAL"/>
    <s v="SAN JOSE"/>
    <s v="G_11"/>
    <x v="0"/>
    <s v="IDEM"/>
    <s v="De enero a marzo 2021"/>
    <s v="De abril a junio 2021"/>
    <s v="De julio a setiembre 2021"/>
    <s v="De octubre a diciembre 2021"/>
    <s v="R_P5"/>
    <m/>
    <m/>
    <s v="Contratación de personal de apoyo, tipo axuliar de cuido de pacientes para personas residentes en los Centros de Atención por situaciones de contagio del virus por parte de alguna persona residente en alguno de estos Centros de Atención y Albergue del_x000a_INAMU."/>
    <s v="Zaida Baboza/Carlos Chaves"/>
    <x v="0"/>
    <x v="0"/>
    <s v="Carlos Cháves 233  días en la coordinación, elaboración hasta la adquisición del bien o servición, según la necesidad surgida en cualquier depedencia._x000a__x000a_Zaida Barboza 233 días, representa el mismo tiempo para avalar cualquier proceso."/>
    <s v="Servicios de hospedaje, seguridad y limpieza, a través del alquiler temporal (medida de contingencia) de una residencia alternativa tipo hotel u otros_x000a_similares, ante una eventual situación de que se tenga que evacuar a los personas residentes en los Centros de Atención por situaciones de_x000a_contagio del virus por parte de alguna persona residente en alguno de estos Centros de Atención y Albergue del_x000a_INAMU."/>
    <n v="50000000"/>
    <n v="50000000"/>
    <s v="10499"/>
    <s v="Otros servicios de gestión y apoyo"/>
    <x v="0"/>
    <n v="-50000000"/>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3 Porcentaje de avance en la actualización y modernización gradual del Sistema Archivístico Institucional"/>
    <s v="PENDIENTE"/>
    <s v="pendiente"/>
    <x v="0"/>
    <x v="0"/>
    <x v="1"/>
    <x v="1"/>
    <x v="1"/>
    <s v="Dar soporte presupuestario, contable y de gestión operaciones de flujos monetarios para el logro de objetivos y metas institucionales"/>
    <s v="P_4"/>
    <x v="1"/>
    <s v="1.7.1"/>
    <s v="Idem"/>
    <s v="Idem"/>
    <s v="_x000a_1._x0009_Recepción, envío, registro, control de documentos._x000a_2._x0009_Estructuración anual del archivo de gestión, físico y electrónico._x000a_3._x0009_Clasificación de documentos de acuerdo con el cuadro de clasificación documental institucional._x000a_4._x0009_Ordenación cronológica ascendente los documentos._x000a_5._x0009_Identificación de documentos, carpetas y cajas con documentos en soporte papel._x000a_6._x0009_Identificación, codificación e ingreso de metadatos para los documentos y carpetas electrónicos. _x000a_7._x0009_Confeccionar y/o complementar la información de las solicitudes de valoración parcial de documentos que se requieran._x000a_8._x0009_Confeccionar y/o complementar la información de la tabla de plazos de conservación de documentos de la dependencia (las que no tienen una aprobada). Incluye la tabla de plazos, o apartado, para los documentos de las comisiones o comités que pertenecen a ella.  "/>
    <s v="CENTRAL"/>
    <s v="SAN JOSE"/>
    <s v="G_22"/>
    <x v="2"/>
    <n v="100"/>
    <d v="2021-01-01T00:00:00"/>
    <m/>
    <m/>
    <d v="2021-12-01T00:00:00"/>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m/>
    <x v="0"/>
    <x v="0"/>
    <s v="Joyce Rojas Arias. Asistente 50 días. Jefatura inmediata 20 días"/>
    <s v="_x000a_1._x0009_Recepción, envío, registro, control de documentos._x000a_2._x0009_Estructuración anual del archivo de gestión, físico y electrónico._x000a_3._x0009_Clasificación de documentos de acuerdo con el cuadro de clasificación documental institucional._x000a_4._x0009_Ordenación cronológica ascendente los documentos._x000a_5._x0009_Identificación de documentos, carpetas y cajas con documentos en soporte papel._x000a_6._x0009_Identificación, codificación e ingreso de metadatos para los documentos y carpetas electrónicos. _x000a_7._x0009_Confeccionar y/o complementar la información de las solicitudes de valoración parcial de documentos que se requieran._x000a_8._x0009_Confeccionar y/o complementar la información de la tabla de plazos de conservación de documentos de la dependencia (las que no tienen una aprobada). Incluye la tabla de plazos, o apartado, para los documentos de las comisiones o comités que pertenecen a ella.  "/>
    <m/>
    <n v="0"/>
    <m/>
    <e v="#N/A"/>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1"/>
    <x v="1"/>
    <x v="0"/>
    <x v="0"/>
    <x v="0"/>
    <s v="Atender a las mujeres en su diversidad, desde las perspectivas social, legal, Psicológica y económica para la defensa de sus derechos así como de su integridad física, emocional, social y económica_x000a_"/>
    <s v="P_5"/>
    <x v="0"/>
    <s v="2.2.1"/>
    <s v="Idem"/>
    <s v="Idem"/>
    <s v="Aplicación y ajuste de los servicios a las normas de excelencia en el marco PLANOVI. Incluyendo diagnóstico y plan de mejora en función de los criterios."/>
    <s v="CENTRAL"/>
    <s v="SAN RAMON "/>
    <s v="G_11"/>
    <x v="10"/>
    <s v="integracion de un modelo de atención de excelencia para los CEAAM"/>
    <s v="N/A"/>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María Mercedes Hernández "/>
    <x v="0"/>
    <x v="0"/>
    <s v="María Mercedes Hernández "/>
    <s v="no se requiere"/>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m/>
    <s v="1.1  Aumenta el porcentaje de personas en Costa Rica con percepción favorable al cumplimiento de los derechos humanos de las mujeres y erradicación de la cultura machista; con respecto a la LB2018"/>
    <m/>
    <m/>
    <x v="1"/>
    <x v="1"/>
    <x v="1"/>
    <x v="1"/>
    <x v="5"/>
    <s v="Generar conocimiento especializado en género y derechos humanos como un servicio que contribuya con los procesos que buscan la conformación de una sociedad más justa e igualitaria"/>
    <s v="P_7"/>
    <x v="5"/>
    <s v="1.6.2"/>
    <n v="660"/>
    <n v="1200"/>
    <s v="Ejecución de grupos de apoyo comunitario en forma virtual ( Sarchi, Palmares, Grecia, San Ramón, Naranjo, Zarcero) incluyendo apoyo y organización de cuatro actividades deefemerides relativas a los derechos de las mujeres ._x000a_Porcentaje de usuarias a las que se les atiende la necesidad."/>
    <s v="CENTRAL"/>
    <s v="SAN RAMON "/>
    <s v="G_7"/>
    <x v="11"/>
    <n v="660"/>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justar las actividades según la información obtenida en cuanto al estado de los caminos y accesos a los diferentes lugares  a causa de factores naturales o situación social (huelgas, paros, bloqueos) ."/>
    <s v="María Mercedes Hernandez, Silvia Gutierrez"/>
    <x v="0"/>
    <x v="0"/>
    <s v="220 dias efectivos"/>
    <s v="Encuadernacion de folletos con material para los grupos de apoyo a realizarse en forma virtual y presencial"/>
    <n v="0"/>
    <n v="400000"/>
    <s v="10303"/>
    <s v="Impresión, encuadernación y otros"/>
    <x v="0"/>
    <m/>
    <m/>
    <n v="2021"/>
    <x v="36"/>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1"/>
    <x v="1"/>
    <x v="0"/>
    <x v="0"/>
    <x v="0"/>
    <s v="Atender a las mujeres en su diversidad, desde las perspectivas social, legal, Psicológica y económica para la defensa de sus derechos así como de su integridad física, emocional, social y económica_x000a_"/>
    <s v="P_5"/>
    <x v="0"/>
    <s v="2.2.1"/>
    <n v="300"/>
    <n v="280"/>
    <s v="Atención a mujeres en la zona de Occidente en componente comunitario (300♀). Asesoría legal en consultorios jurídicos en la Univerisdad de Costa Rica sede de Occidente. Por Convenio INAMU-UCR-OCC. _x000a_Porcentaje de mujeres Víctimas de violencia atendidas de acuerdo con la demanda."/>
    <s v="CENTRAL"/>
    <s v="SAN RAMON "/>
    <s v="G_11"/>
    <x v="5"/>
    <n v="300"/>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Ibis Alvarado_x000a_Paola Cordero_x000a_Dunnia Abarca, Silvia Gutierrez Camacho_x000a_María Ramírez_x000a_María Mercedes Hernandez "/>
    <x v="0"/>
    <x v="0"/>
    <s v="44 días por persona                                "/>
    <s v="Para cubrir gastos de transporte de personas funcionarias y personas ajenas usuarias dentro del componente comunitario"/>
    <n v="0"/>
    <n v="4500000"/>
    <s v="10501"/>
    <s v="Transporte dentro del país"/>
    <x v="0"/>
    <m/>
    <m/>
    <n v="2021"/>
    <x v="9"/>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1"/>
    <x v="1"/>
    <x v="0"/>
    <x v="0"/>
    <x v="0"/>
    <s v="Atender a las mujeres en su diversidad, desde las perspectivas social, legal, Psicológica y económica para la defensa de sus derechos así como de su integridad física, emocional, social y económica_x000a_"/>
    <s v="P_5"/>
    <x v="0"/>
    <s v="2.2.1"/>
    <s v="Idem"/>
    <s v="Idem"/>
    <s v="Talleres de nutrición/cocina para el cuidado de la familia y ejercicios como terapia integral mediante convenio CUC VIRTUALES en modalidad de cursos abiertos para usuarias residentes   _x000a_Porcentaje de usuarias de los servicios del CEAAM que son capacitadas de acuerdo con la demanda."/>
    <s v="CENTRAL"/>
    <s v="SAN RAMON "/>
    <s v="G_11"/>
    <x v="0"/>
    <s v="IDEM"/>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María Mercedes Hernández_x000a_Yendry Porras_x000a_María Ramírez"/>
    <x v="0"/>
    <x v="0"/>
    <s v="15 días al año de la jefatura y trabajadora social."/>
    <s v="Para la contratación al Colegio Universitario de Cartago-CUC-,  para la capacitación técnica a mujeres usuarias ingresadas y egresadas del servicios del CEAAM y a las usuarias de la Delegación de la Mujer. Modalidad Virtual o Presencial, según los permita las condiciones generadas por la Pandemía."/>
    <n v="0"/>
    <n v="8000000"/>
    <s v="10701"/>
    <s v="Actividades de capacitación"/>
    <x v="0"/>
    <m/>
    <m/>
    <n v="2021"/>
    <x v="37"/>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1"/>
    <x v="1"/>
    <x v="0"/>
    <x v="0"/>
    <x v="0"/>
    <s v="Atender a las mujeres en su diversidad, desde las perspectivas social, legal, Psicológica y económica para la defensa de sus derechos así como de su integridad física, emocional, social y económica_x000a_"/>
    <s v="P_5"/>
    <x v="0"/>
    <s v="2.2.1"/>
    <s v="Idem"/>
    <s v="Idem"/>
    <s v="Gestión de abastecimiento al CEAAM para la satisfacción de necesidaddes de las usuarias, sus hijos e hijas "/>
    <s v="CENTRAL"/>
    <s v="SAN RAMON "/>
    <s v="G_11"/>
    <x v="0"/>
    <s v="Porcentaje de usuarias a las que se les atiende la necesidad._x000a_"/>
    <s v="ENERO-MARZO"/>
    <s v="abri-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María Mercedes Hernández_x000a_Yendry Porras_x000a_María Ramírez"/>
    <x v="0"/>
    <x v="0"/>
    <s v="_x000a_06 días Técnica Administrativa_x000a_06 días Jefatura de Unidad, 06 días profesional ejecutiva  y trabajo social "/>
    <s v="Para cubrir el pago de trámites migratorios, certificaciones, traducciones oficiales y otros. En el marco de la atención integral a las mujeres usuarias del CEAAM."/>
    <n v="0"/>
    <n v="1000000"/>
    <s v="60299"/>
    <s v="Otras transferencias a personas"/>
    <x v="0"/>
    <m/>
    <m/>
    <n v="2021"/>
    <x v="17"/>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1"/>
    <x v="1"/>
    <x v="0"/>
    <x v="0"/>
    <x v="0"/>
    <s v="Atender a las mujeres en su diversidad, desde las perspectivas social, legal, Psicológica y económica para la defensa de sus derechos así como de su integridad física, emocional, social y económica_x000a_"/>
    <s v="P_5"/>
    <x v="0"/>
    <s v="2.2.1"/>
    <n v="60"/>
    <n v="58"/>
    <s v="Gestión de abastecimiento al CEAAM para la satisfacción de necesidaddes de las usuarias, sus hijos e hijas. _x000a_100% de abastecimiento según necesidad y presupuesto "/>
    <s v="CENTRAL"/>
    <s v="SAN RAMON "/>
    <s v="G_11"/>
    <x v="0"/>
    <n v="60"/>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Que las infraestructuras se acoplen a las necesidades de seguridad del modelo de atención._x000a__x000a_Ajustar la seguridad de las usuarias al nivel de riesgo que representa el perfil de los agresores mediante el establecimiento de un protocolo de seguridad para las funcionarias y Usuarias durante las gestiones fuera del CEAAM."/>
    <s v="Yendry Porras Barrantes. María Mercedes Hernández Durán"/>
    <x v="0"/>
    <x v="0"/>
    <s v="1 dia tecnica administrativa, 2 dias trabajadora social, jefatura medio dia-_x000a_"/>
    <s v="Recargas telèfonicas para llamadas internacionales de las mujeres."/>
    <n v="0"/>
    <n v="100000"/>
    <s v="10204"/>
    <s v="Servicio de telecomunicaciones"/>
    <x v="0"/>
    <m/>
    <m/>
    <n v="2021"/>
    <x v="3"/>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1"/>
    <x v="1"/>
    <x v="0"/>
    <x v="0"/>
    <x v="0"/>
    <s v="Atender a las mujeres en su diversidad, desde las perspectivas social, legal, Psicológica y económica para la defensa de sus derechos así como de su integridad física, emocional, social y económica_x000a_"/>
    <s v="P_5"/>
    <x v="0"/>
    <s v="2.2.1"/>
    <s v="Idem"/>
    <s v="Idem"/>
    <s v="idem "/>
    <s v="CENTRAL"/>
    <s v="SAN RAMON "/>
    <s v="G_11"/>
    <x v="0"/>
    <s v="100% de abastecimiento según necesidad y presupuesto "/>
    <s v="ENERO-MARZO"/>
    <s v="ABRIL-JUNIO"/>
    <s v="JULIO-SETIEMRE"/>
    <s v="OCTUBRE-DICIEMBRE"/>
    <s v="R_P5"/>
    <s v="1_Afectación de la calidad en la atención en violencia debido al desgaste del personal por la alta demanda  y a condiciones no aptas de infraestructura."/>
    <s v="5 Seguridad deficitaria en las infraestructuras donde se encuentran instaladas las Unidades operativas"/>
    <s v="IDEM"/>
    <s v="IDEM"/>
    <x v="0"/>
    <x v="0"/>
    <s v="_x000a_06 días Técnica Administrativa_x000a_06 días Jefatura de Unidad"/>
    <s v="Compra de gas para preparación de alimentos de usuarias sus hijos e hijas en el CEAAM"/>
    <n v="0"/>
    <n v="750000"/>
    <s v="20101"/>
    <s v="Combustibles y lubricantes"/>
    <x v="0"/>
    <m/>
    <m/>
    <n v="2021"/>
    <x v="11"/>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1"/>
    <x v="1"/>
    <x v="0"/>
    <x v="0"/>
    <x v="0"/>
    <s v="Atender a las mujeres en su diversidad, desde las perspectivas social, legal, Psicológica y económica para la defensa de sus derechos así como de su integridad física, emocional, social y económica_x000a_"/>
    <s v="P_5"/>
    <x v="0"/>
    <s v="2.2.1"/>
    <s v="Idem"/>
    <s v="Idem"/>
    <s v="idem "/>
    <s v="CENTRAL"/>
    <s v="SAN RAMON "/>
    <s v="G_11"/>
    <x v="0"/>
    <s v="100% de abastecimiento según necesidad y presupuesto "/>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Que las infraestructuras se acoplen a las necesidades de seguridad del modelo de atención._x000a__x000a_Ajustar la seguridad de las usuarias al nivel de riesgo que representa el perfil de los agresores mediante el establecimiento de un protocolo de seguridad para las funcionarias y Usuarias durante las gestiones fuera del CEAAM."/>
    <s v="Yendry Porras Barrantes. María Mercedes Hernández Durán"/>
    <x v="0"/>
    <x v="0"/>
    <s v="_x000a_15 días Técnica Administrativa_x000a_07 días Jefatura de Unidad, 10 días profesional ejecutiva"/>
    <s v="Medicamentos de venta libre que la Caja del Seguro Social no suministra a las usuarias sus hijos e hijas, además de artículos de aseo personal como cremas corporales y cremas dentales, entre otros"/>
    <n v="0"/>
    <n v="5350000"/>
    <s v="20102"/>
    <s v="Productos farmacéuticos y medicinales"/>
    <x v="0"/>
    <m/>
    <m/>
    <n v="2021"/>
    <x v="38"/>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1"/>
    <x v="1"/>
    <x v="0"/>
    <x v="0"/>
    <x v="0"/>
    <s v="Atender a las mujeres en su diversidad, desde las perspectivas social, legal, Psicológica y económica para la defensa de sus derechos así como de su integridad física, emocional, social y económica_x000a_"/>
    <s v="P_5"/>
    <x v="0"/>
    <s v="2.2.1"/>
    <s v="Idem"/>
    <s v="Idem"/>
    <s v="idem "/>
    <s v="CENTRAL"/>
    <s v="SAN RAMON "/>
    <s v="G_11"/>
    <x v="0"/>
    <s v="100% de abastecimiento según necesidad y presupuesto "/>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Yendry Porras Barrantes. María Mercedes Hernández Durán"/>
    <x v="0"/>
    <x v="0"/>
    <s v="_x000a_03 días Técnica Administrativa_x000a_03 días Jefatura de Unidad"/>
    <s v="Compra por demanda de tintas, pinturas y diluyentes "/>
    <n v="0"/>
    <n v="50000"/>
    <s v="20104"/>
    <s v="Tintas, pinturas y diluyentes"/>
    <x v="0"/>
    <m/>
    <m/>
    <n v="2021"/>
    <x v="2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1"/>
    <x v="1"/>
    <x v="0"/>
    <x v="0"/>
    <x v="0"/>
    <s v="Atender a las mujeres en su diversidad, desde las perspectivas social, legal, Psicológica y económica para la defensa de sus derechos así como de su integridad física, emocional, social y económica_x000a_"/>
    <s v="P_5"/>
    <x v="0"/>
    <s v="2.2.1"/>
    <s v="Idem"/>
    <s v="Idem"/>
    <s v="idem "/>
    <s v="CENTRAL"/>
    <s v="SAN RAMON "/>
    <s v="G_11"/>
    <x v="0"/>
    <s v="100% de abastecimiento según necesidad y presupuesto "/>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Yendry Porras Barrantes. María Mercedes Hernández Durán"/>
    <x v="0"/>
    <x v="0"/>
    <s v="_x000a_06 días Técnica Administrativa_x000a_06 días Jefatura de Unidad"/>
    <s v="Compra por demanda de productos quimicos y conexos "/>
    <n v="0"/>
    <n v="250000"/>
    <s v="20199"/>
    <s v="Otros productos químicos y conexos"/>
    <x v="0"/>
    <m/>
    <m/>
    <n v="2021"/>
    <x v="18"/>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1"/>
    <x v="1"/>
    <x v="0"/>
    <x v="0"/>
    <x v="0"/>
    <s v="Atender a las mujeres en su diversidad, desde las perspectivas social, legal, Psicológica y económica para la defensa de sus derechos así como de su integridad física, emocional, social y económica_x000a_"/>
    <s v="P_5"/>
    <x v="0"/>
    <s v="2.2.1"/>
    <s v="Idem"/>
    <s v="Idem"/>
    <s v="idem "/>
    <s v="CENTRAL"/>
    <s v="SAN RAMON "/>
    <s v="G_11"/>
    <x v="0"/>
    <s v="100% de abastecimiento según necesidad y presupuesto "/>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Yendry Porras Barrantes. María Mercedes Hernández Durán"/>
    <x v="0"/>
    <x v="0"/>
    <s v="48 dias_x000a_12 dias"/>
    <s v="Compra de alimentos para las usuarias sus hijos e hijas, del CEAAM."/>
    <n v="0"/>
    <n v="50000000"/>
    <s v="20203"/>
    <s v="Alimentos y bebidas"/>
    <x v="0"/>
    <m/>
    <m/>
    <n v="2021"/>
    <x v="39"/>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1"/>
    <x v="1"/>
    <x v="0"/>
    <x v="0"/>
    <x v="0"/>
    <s v="Atender a las mujeres en su diversidad, desde las perspectivas social, legal, Psicológica y económica para la defensa de sus derechos así como de su integridad física, emocional, social y económica_x000a_"/>
    <s v="P_5"/>
    <x v="0"/>
    <s v="2.2.1"/>
    <s v="Idem"/>
    <s v="Idem"/>
    <s v="idem "/>
    <s v="CENTRAL"/>
    <s v="SAN RAMON "/>
    <s v="G_11"/>
    <x v="0"/>
    <s v="100% de abastecimiento según necesidad y presupuesto "/>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Yendry Porras Barrantes. María Mercedes Hernández Durán"/>
    <x v="0"/>
    <x v="0"/>
    <s v="_x000a_06 días Técnica Administrativa_x000a_06 días Jefatura de Unidad"/>
    <s v="Adquisición de insumos requeridos para el mantenimiento preventivo y correctivo de las instalaciones del CEAAM."/>
    <n v="0"/>
    <n v="50000"/>
    <s v="20301"/>
    <s v="Materiales y productos metálicos"/>
    <x v="0"/>
    <m/>
    <m/>
    <n v="2021"/>
    <x v="2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1"/>
    <x v="1"/>
    <x v="0"/>
    <x v="0"/>
    <x v="0"/>
    <s v="Atender a las mujeres en su diversidad, desde las perspectivas social, legal, Psicológica y económica para la defensa de sus derechos así como de su integridad física, emocional, social y económica_x000a_"/>
    <s v="P_5"/>
    <x v="0"/>
    <s v="2.2.1"/>
    <s v="Idem"/>
    <s v="Idem"/>
    <s v="idem "/>
    <s v="CENTRAL"/>
    <s v="SAN RAMON "/>
    <s v="G_11"/>
    <x v="0"/>
    <s v="100% de abastecimiento según necesidad y presupuesto "/>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Yendry Porras Barrantes. María Mercedes Hernández Durán"/>
    <x v="0"/>
    <x v="0"/>
    <s v="_x000a_06 días Técnica Administrativa_x000a_06 días Jefatura de Unidad"/>
    <s v="Compra de materiales como extensiones eléctricas, bombillos y demás para uso del CEAAM"/>
    <n v="0"/>
    <n v="250000"/>
    <s v="20304"/>
    <s v="Materiales y productos eléctricos, telefónicos y de cómputo"/>
    <x v="0"/>
    <m/>
    <m/>
    <n v="2021"/>
    <x v="18"/>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1"/>
    <x v="1"/>
    <x v="0"/>
    <x v="0"/>
    <x v="0"/>
    <s v="Atender a las mujeres en su diversidad, desde las perspectivas social, legal, Psicológica y económica para la defensa de sus derechos así como de su integridad física, emocional, social y económica_x000a_"/>
    <s v="P_5"/>
    <x v="0"/>
    <s v="2.2.1"/>
    <s v="Idem"/>
    <s v="Idem"/>
    <s v="idem "/>
    <s v="CENTRAL"/>
    <s v="SAN RAMON "/>
    <s v="G_11"/>
    <x v="0"/>
    <s v="100% de abastecimiento según necesidad y presupuesto "/>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Yendry Porras Barrantes. María Mercedes Hernández Durán"/>
    <x v="0"/>
    <x v="0"/>
    <s v="_x000a_06 días Técnica Administrativa_x000a_06 días Jefatura de Unidad"/>
    <s v="Compra de materiales plásticos como mangueras  para uso del centro"/>
    <n v="0"/>
    <n v="50000"/>
    <s v="20306"/>
    <s v="Materiales y productos de plástico"/>
    <x v="0"/>
    <m/>
    <m/>
    <n v="2021"/>
    <x v="2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1"/>
    <x v="1"/>
    <x v="0"/>
    <x v="0"/>
    <x v="0"/>
    <s v="Atender a las mujeres en su diversidad, desde las perspectivas social, legal, Psicológica y económica para la defensa de sus derechos así como de su integridad física, emocional, social y económica_x000a_"/>
    <s v="P_5"/>
    <x v="0"/>
    <s v="2.2.1"/>
    <s v="Idem"/>
    <s v="Idem"/>
    <s v="idem "/>
    <s v="CENTRAL"/>
    <s v="SAN RAMON "/>
    <s v="G_11"/>
    <x v="0"/>
    <s v="100% de abastecimiento según necesidad y presupuesto "/>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Yendry Porras Barrantes. María Mercedes Hernández Durán"/>
    <x v="0"/>
    <x v="0"/>
    <s v="_x000a_06 días Técnica Administrativa_x000a_06 días Jefatura de Unidad"/>
    <s v="Compra de herramientas menores para uso en el CEAAM."/>
    <n v="0"/>
    <n v="800000"/>
    <s v="20401"/>
    <s v="Herramientas e instrumentos"/>
    <x v="0"/>
    <m/>
    <m/>
    <n v="2021"/>
    <x v="4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1"/>
    <x v="1"/>
    <x v="0"/>
    <x v="0"/>
    <x v="0"/>
    <s v="Atender a las mujeres en su diversidad, desde las perspectivas social, legal, Psicológica y económica para la defensa de sus derechos así como de su integridad física, emocional, social y económica_x000a_"/>
    <s v="P_5"/>
    <x v="0"/>
    <s v="2.2.1"/>
    <s v="Idem"/>
    <s v="Idem"/>
    <s v="idem "/>
    <s v="CENTRAL"/>
    <s v="SAN RAMON "/>
    <s v="G_11"/>
    <x v="0"/>
    <s v="100% de abastecimiento según necesidad y presupuesto "/>
    <s v="ENERO-MARZO"/>
    <s v="ABRIL-JUNIO"/>
    <s v="JULIO-SETIEMRE"/>
    <s v="OCTUBRE-DICIEMBRE"/>
    <s v="R_P5"/>
    <s v="1_Afectación de la calidad en la atención en violencia debido al desgaste del personal por la alta demanda  y a condiciones no aptas de infraestructura."/>
    <s v="2 Caminos o puentes cerrados o inutilizables que impiden el acceso a ciertas zonas"/>
    <s v="IDEM"/>
    <s v="Yendry Porras Barrantes. María Mercedes Hernández. Ibis Alvarado."/>
    <x v="0"/>
    <x v="0"/>
    <s v="Yendry Porras Barrantes. María Mercedes Hernández. Ibis Alvarado."/>
    <s v="Compra de útiles escolares para hijos de las usuarias de los CEAAM."/>
    <n v="0"/>
    <n v="3000000"/>
    <s v="29901"/>
    <s v="Útiles y materiales de oficina y cómputo"/>
    <x v="0"/>
    <m/>
    <m/>
    <n v="2021"/>
    <x v="41"/>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1"/>
    <x v="1"/>
    <x v="0"/>
    <x v="0"/>
    <x v="0"/>
    <s v="Atender a las mujeres en su diversidad, desde las perspectivas social, legal, Psicológica y económica para la defensa de sus derechos así como de su integridad física, emocional, social y económica_x000a_"/>
    <s v="P_5"/>
    <x v="0"/>
    <s v="2.2.1"/>
    <s v="Idem"/>
    <s v="Idem"/>
    <s v="idem "/>
    <s v="CENTRAL"/>
    <s v="SAN RAMON "/>
    <s v="G_11"/>
    <x v="0"/>
    <s v="100% de abastecimiento según necesidad y presupuesto "/>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Yendry Porras Barrantes. María Mercedes Hernández. Ibis Alvarado."/>
    <x v="0"/>
    <x v="0"/>
    <s v="Yendry Porras Barrantes, 12 días. María Mercedes Hernández 03 dias. Ibis Alvarado 04 dias"/>
    <s v="Compra de útiles escolares y productos de papel para los hijos de las usuarias de los CEAAM"/>
    <n v="0"/>
    <n v="2000000"/>
    <s v="29903"/>
    <s v="Productos de papel, cartón e impresos"/>
    <x v="0"/>
    <m/>
    <m/>
    <n v="2021"/>
    <x v="13"/>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1"/>
    <x v="1"/>
    <x v="0"/>
    <x v="0"/>
    <x v="0"/>
    <s v="Atender a las mujeres en su diversidad, desde las perspectivas social, legal, Psicológica y económica para la defensa de sus derechos así como de su integridad física, emocional, social y económica_x000a_"/>
    <s v="P_5"/>
    <x v="0"/>
    <s v="2.2.1"/>
    <s v="Idem"/>
    <s v="Idem"/>
    <s v="idem "/>
    <s v="CENTRAL"/>
    <s v="SAN RAMON "/>
    <s v="G_11"/>
    <x v="0"/>
    <s v="100% de abastecimiento según necesidad y presupuesto "/>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Yendry Porras Barrantes. María Mercedes Hernández"/>
    <x v="0"/>
    <x v="0"/>
    <s v="_x000a_06 días Técnica Administrativa_x000a_06 días Jefatura de Unidad"/>
    <s v="Compra de vestuario, calzado y otros suministros para las familias que ingresan al CEAAM"/>
    <n v="0"/>
    <n v="20100000"/>
    <s v="29904"/>
    <s v="Textiles y vestuario"/>
    <x v="0"/>
    <m/>
    <m/>
    <n v="2021"/>
    <x v="42"/>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1"/>
    <x v="1"/>
    <x v="0"/>
    <x v="0"/>
    <x v="0"/>
    <s v="Atender a las mujeres en su diversidad, desde las perspectivas social, legal, Psicológica y económica para la defensa de sus derechos así como de su integridad física, emocional, social y económica_x000a_"/>
    <s v="P_5"/>
    <x v="0"/>
    <s v="2.2.1"/>
    <s v="Idem"/>
    <s v="Idem"/>
    <s v="idem "/>
    <s v="CENTRAL"/>
    <s v="SAN RAMON "/>
    <s v="G_11"/>
    <x v="0"/>
    <s v="100% de abastecimiento según necesidad y presupuesto "/>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Yendry Porras Barrantes. María Mercedes Hernández"/>
    <x v="0"/>
    <x v="0"/>
    <s v="12 dias _x000a_3 dias "/>
    <s v="Compra de materiales y suministros de limpieza y aseo personal para usuarias del CEAAM"/>
    <n v="0"/>
    <n v="3000000"/>
    <s v="29905"/>
    <s v="Útiles y materiales de limpieza"/>
    <x v="0"/>
    <m/>
    <m/>
    <n v="2021"/>
    <x v="41"/>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1"/>
    <x v="1"/>
    <x v="0"/>
    <x v="0"/>
    <x v="0"/>
    <s v="Atender a las mujeres en su diversidad, desde las perspectivas social, legal, Psicológica y económica para la defensa de sus derechos así como de su integridad física, emocional, social y económica_x000a_"/>
    <s v="P_5"/>
    <x v="0"/>
    <s v="2.2.1"/>
    <s v="Idem"/>
    <s v="Idem"/>
    <s v="idem "/>
    <s v="CENTRAL"/>
    <s v="SAN RAMON "/>
    <s v="G_11"/>
    <x v="0"/>
    <s v="100% de abastecimiento según necesidad y presupuesto "/>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Yendry Porras Barrantes. María Mercedes Hernández"/>
    <x v="0"/>
    <x v="0"/>
    <s v="_x000a_06 días Técnica Administrativa_x000a_06 días Jefatura de Unidad"/>
    <s v="Para la compra de suministros de resguardo y seguridad como caretas, guantes, cascos y otros para las mujeres e hijos, usuarias del CEAAM."/>
    <n v="0"/>
    <n v="60000"/>
    <s v="29906"/>
    <s v="Útiles y materiales de resguardo y seguridad"/>
    <x v="0"/>
    <m/>
    <m/>
    <n v="2021"/>
    <x v="43"/>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1"/>
    <x v="1"/>
    <x v="0"/>
    <x v="0"/>
    <x v="0"/>
    <s v="Atender a las mujeres en su diversidad, desde las perspectivas social, legal, Psicológica y económica para la defensa de sus derechos así como de su integridad física, emocional, social y económica_x000a_"/>
    <s v="P_5"/>
    <x v="0"/>
    <s v="2.2.1"/>
    <s v="Idem"/>
    <s v="Idem"/>
    <s v="idem "/>
    <s v="CENTRAL"/>
    <s v="SAN RAMON "/>
    <s v="G_11"/>
    <x v="0"/>
    <s v="100% de abastecimiento según necesidad y presupuesto "/>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Yendry Porras Barrantes. María Mercedes Hernández"/>
    <x v="0"/>
    <x v="0"/>
    <s v="_x000a_06 días Técnica Administrativa_x000a_06 días Jefatura de Unidad"/>
    <s v="Compra de utencilios de cocina de uso diario para la preparación de alimentos para usuarias del CEAAM"/>
    <n v="0"/>
    <n v="2000000"/>
    <s v="29907"/>
    <s v="Útiles y materiales de cocina y comedor"/>
    <x v="0"/>
    <m/>
    <m/>
    <n v="2021"/>
    <x v="13"/>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1"/>
    <x v="1"/>
    <x v="0"/>
    <x v="0"/>
    <x v="0"/>
    <s v="Atender a las mujeres en su diversidad, desde las perspectivas social, legal, Psicológica y económica para la defensa de sus derechos así como de su integridad física, emocional, social y económica_x000a_"/>
    <s v="P_5"/>
    <x v="0"/>
    <s v="2.2.1"/>
    <s v="Idem"/>
    <s v="Idem"/>
    <s v="idem "/>
    <s v="CENTRAL"/>
    <s v="SAN RAMON "/>
    <s v="G_11"/>
    <x v="0"/>
    <s v="100% de abastecimiento según necesidad y presupuesto "/>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Yendry Porras Barrantes. María Mercedes Hernández"/>
    <x v="0"/>
    <x v="0"/>
    <s v="_x000a_06 días Técnica Administrativa_x000a_06 días Jefatura de Unidad"/>
    <s v="Para la compra de productos de aseo personal para las familias que ingresan al CEAAM."/>
    <n v="0"/>
    <n v="5600000"/>
    <s v="29999"/>
    <s v="Otros útiles, materiales y suministros diversos"/>
    <x v="0"/>
    <m/>
    <m/>
    <n v="2021"/>
    <x v="44"/>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1"/>
    <x v="1"/>
    <x v="0"/>
    <x v="0"/>
    <x v="0"/>
    <s v="Atender a las mujeres en su diversidad, desde las perspectivas social, legal, Psicológica y económica para la defensa de sus derechos así como de su integridad física, emocional, social y económica_x000a_"/>
    <s v="P_5"/>
    <x v="0"/>
    <s v="2.2.1"/>
    <s v="Idem"/>
    <s v="Idem"/>
    <s v="idem "/>
    <s v="CENTRAL"/>
    <s v="SAN RAMON "/>
    <s v="G_11"/>
    <x v="0"/>
    <s v="100% de abastecimiento según necesidad y presupuesto "/>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Yendry Porras Barrasntes. Maria Mercedes Hernández Durán. María Ramirez"/>
    <x v="0"/>
    <x v="0"/>
    <s v="_x000a_05 días Técnica Administrativa_x000a_03 días Jefatura de Unidad, 03 días profesional ejecutiva."/>
    <s v="Para el pago del traslado de menaje de usuarias cuando asi se requiera."/>
    <n v="0"/>
    <n v="350000"/>
    <s v="10304"/>
    <s v="Transporte de bienes"/>
    <x v="0"/>
    <m/>
    <m/>
    <n v="2021"/>
    <x v="45"/>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1"/>
    <x v="1"/>
    <x v="0"/>
    <x v="0"/>
    <x v="0"/>
    <s v="Atender a las mujeres en su diversidad, desde las perspectivas social, legal, Psicológica y económica para la defensa de sus derechos así como de su integridad física, emocional, social y económica_x000a_"/>
    <s v="P_5"/>
    <x v="0"/>
    <s v="2.2.1"/>
    <s v="Idem"/>
    <s v="Idem"/>
    <s v="idem "/>
    <s v="CENTRAL"/>
    <s v="SAN RAMON "/>
    <s v="G_11"/>
    <x v="0"/>
    <s v="100% de abastecimiento según necesidad y presupuesto "/>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Yendry Porras Barrantes. Maria Mercedes Hernández Durán. María Ramírez"/>
    <x v="0"/>
    <x v="0"/>
    <s v="20 días profesional ejecutiva_x000a_10 días Técnica Administrativa_x000a_10 días Jefatura de Unidad"/>
    <s v="Para el pago de servicios médicos  especializadas y examenes de laboratorio para las usuarias del servicio sus hijos e hijas, en el CEAAM."/>
    <n v="0"/>
    <n v="2000000"/>
    <s v="10401"/>
    <s v="Servicios de ciencias de la salud"/>
    <x v="0"/>
    <m/>
    <m/>
    <n v="2021"/>
    <x v="13"/>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1"/>
    <x v="1"/>
    <x v="0"/>
    <x v="0"/>
    <x v="0"/>
    <s v="Atender a las mujeres en su diversidad, desde las perspectivas social, legal, Psicológica y económica para la defensa de sus derechos así como de su integridad física, emocional, social y económica_x000a_"/>
    <s v="P_5"/>
    <x v="0"/>
    <s v="2.2.1"/>
    <s v="Idem"/>
    <s v="Idem"/>
    <s v="Supervisión y seguimiento a la contratación de Servicios para la preparar y brindar alimentos a las usuarias sus hijos e hijas de los CEAAM.                                                                      "/>
    <s v="CENTRAL"/>
    <s v="SAN RAMON "/>
    <s v="G_11"/>
    <x v="0"/>
    <s v="100% de abastecimiento según necesidad y presupuesto "/>
    <s v="ENERO-MARZO"/>
    <s v="ABRIL-JUNIO"/>
    <s v="JULIO-SETIEMRE"/>
    <s v="OCTUBRE-DICIEMBRE"/>
    <s v="R_P5"/>
    <s v="1_Afectación de la calidad en la atención en violencia debido al desgaste del personal por la alta demanda  y a condiciones no aptas de infraestructura."/>
    <s v="2 Caminos o puentes cerrados o inutilizables que impiden el acceso a ciertas zonas"/>
    <s v="IDEM"/>
    <s v="Yendry Porras Barrantes. María Mercedes Hernández"/>
    <x v="0"/>
    <x v="0"/>
    <s v="15 días Técnica Administrativa_x000a_10 días Jefatura de Unidad,         "/>
    <s v="Contratacion de servicios para preparar y brindar alimentos a las usuarias sus hijos e hijas"/>
    <n v="0"/>
    <n v="23000000"/>
    <s v="10406"/>
    <s v="Servicios generales"/>
    <x v="0"/>
    <m/>
    <m/>
    <n v="2021"/>
    <x v="46"/>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1"/>
    <x v="1"/>
    <x v="0"/>
    <x v="0"/>
    <x v="0"/>
    <s v="Atender a las mujeres en su diversidad, desde las perspectivas social, legal, Psicológica y económica para la defensa de sus derechos así como de su integridad física, emocional, social y económica_x000a_"/>
    <s v="P_5"/>
    <x v="0"/>
    <s v="2.2.1"/>
    <s v="Idem"/>
    <s v="Idem"/>
    <s v="Contratacion de personal asitente de pacientes, cuidadora de niños, "/>
    <s v="CENTRAL"/>
    <s v="SAN RAMON "/>
    <s v="G_11"/>
    <x v="0"/>
    <s v="100% de abastecimiento según necesidad y presupuesto "/>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María Mercedes Hernández_x000a_Yendry Porras_x000a_María Ramírez"/>
    <x v="0"/>
    <x v="0"/>
    <s v="_x000a_06 días Técnica Administrativa_x000a_06 días Jefatura de Unidad, 06 días profesional ejecutiva  y trabajo social "/>
    <s v="Otros servicios de gestion y apoyo "/>
    <n v="0"/>
    <n v="0"/>
    <s v="10499"/>
    <s v="Otros servicios de gestión y apoyo"/>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1"/>
    <x v="1"/>
    <x v="0"/>
    <x v="0"/>
    <x v="0"/>
    <s v="Atender a las mujeres en su diversidad, desde las perspectivas social, legal, Psicológica y económica para la defensa de sus derechos así como de su integridad física, emocional, social y económica_x000a_"/>
    <s v="P_5"/>
    <x v="0"/>
    <s v="2.2.1"/>
    <s v="Idem"/>
    <s v="Idem"/>
    <s v="Atencion  individual y grupal especializada en las disciplinas de trabajo social, legal, y psicologia de adultas e infantil."/>
    <s v="CENTRAL"/>
    <s v="SAN RAMON "/>
    <s v="G_11"/>
    <x v="0"/>
    <s v="Porcentaje de mujeres Víctimas de violencia atendidas de acuerdo con la demanda."/>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Ibis Alvarado_x000a_Paola Cordero_x000a_Dunnia Abarca_x000a_María Ramírez_x000a_María Mercedes Hernandez "/>
    <x v="0"/>
    <x v="0"/>
    <s v="44 días por persona                                "/>
    <s v="Para cubrir gastos de transporte dentro del país a las personas funcionarias reuniones tecnico administrativas"/>
    <n v="0"/>
    <n v="600000"/>
    <s v="10501"/>
    <s v="Transporte dentro del país"/>
    <x v="0"/>
    <m/>
    <m/>
    <n v="2021"/>
    <x v="34"/>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1"/>
    <x v="1"/>
    <x v="0"/>
    <x v="0"/>
    <x v="0"/>
    <s v="Atender a las mujeres en su diversidad, desde las perspectivas social, legal, Psicológica y económica para la defensa de sus derechos así como de su integridad física, emocional, social y económica_x000a_"/>
    <s v="P_5"/>
    <x v="0"/>
    <s v="2.2.1"/>
    <s v="Idem"/>
    <s v="Idem"/>
    <s v="atencion individual y grupal especializadaen las disciplinas de trabajo social, legal, y psicologia de adultas e infantil.  "/>
    <s v="CENTRAL"/>
    <s v="SAN RAMON "/>
    <s v="G_11"/>
    <x v="0"/>
    <s v="Porcentaje de mujeres Víctimas de violencia atendidas de acuerdo con la demanda."/>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Ibis Alvarado_x000a_Paola Cordero_x000a_Dunnia Abarca_x000a_María Ramírez_x000a_María Mercedes Hernandez "/>
    <x v="0"/>
    <x v="0"/>
    <s v="44 días por persona                                "/>
    <s v="Para cubrir gastos de transporte dentro del país a las personas funcionarias reuniones tecnico administrativas"/>
    <n v="0"/>
    <n v="100000"/>
    <s v="10501"/>
    <s v="Transporte dentro del país"/>
    <x v="0"/>
    <m/>
    <m/>
    <n v="2021"/>
    <x v="3"/>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1"/>
    <x v="1"/>
    <x v="0"/>
    <x v="0"/>
    <x v="0"/>
    <s v="Atender a las mujeres en su diversidad, desde las perspectivas social, legal, Psicológica y económica para la defensa de sus derechos así como de su integridad física, emocional, social y económica_x000a_"/>
    <s v="P_5"/>
    <x v="0"/>
    <s v="2.2.1"/>
    <s v="Idem"/>
    <s v="Idem"/>
    <s v="Seguimiento via telefónica y/o visita domiciliar, incluyendo la actualización de la base de datos (Manuales)"/>
    <s v="CENTRAL"/>
    <s v="SAN RAMON "/>
    <s v="G_11"/>
    <x v="0"/>
    <s v="Porcentaje de manuales actualizados, seguimientos realizados "/>
    <s v="ENERO-MARZO"/>
    <s v="ABRIL-JUNIO"/>
    <s v="JULIO-SETIEMRE"/>
    <s v="OCTUBRE-DICIEMBRE"/>
    <s v="R_P5"/>
    <s v="1_Afectación de la calidad en la atención en violencia debido al desgaste del personal por la alta demanda  y a condiciones no aptas de infraestructura."/>
    <s v="2 Caminos o puentes cerrados o inutilizables que impiden el acceso a ciertas zonas"/>
    <s v="IDEM"/>
    <s v="Ibis Alvarado_x000a_Paola Cordero_x000a_Dunnia Abarca_x000a_María Ramírez_x000a_María Mercedes Hernandez "/>
    <x v="0"/>
    <x v="0"/>
    <s v="10 días para cada funcionaria"/>
    <s v="Pago de transporte a funcionarias"/>
    <n v="0"/>
    <n v="100000"/>
    <s v="10501"/>
    <s v="Transporte dentro del país"/>
    <x v="0"/>
    <m/>
    <m/>
    <n v="2021"/>
    <x v="3"/>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1"/>
    <x v="1"/>
    <x v="0"/>
    <x v="0"/>
    <x v="0"/>
    <s v="Atender a las mujeres en su diversidad, desde las perspectivas social, legal, Psicológica y económica para la defensa de sus derechos así como de su integridad física, emocional, social y económica_x000a_"/>
    <s v="P_5"/>
    <x v="0"/>
    <s v="2.2.1"/>
    <s v="Idem"/>
    <s v="Idem"/>
    <s v="Programa de alfabetizacion y apoyo escolar a poblacion residenTe en el marco del convenio con el MEP"/>
    <s v="CENTRAL"/>
    <s v="SAN RAMON "/>
    <s v="G_11"/>
    <x v="0"/>
    <s v="100 % de cumplimiento de los convenios"/>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María Mercedes Hernández, Ibis Alvarado (MEP)"/>
    <x v="0"/>
    <x v="0"/>
    <s v=" 20 días profesional ejecutiva,_x000a_15 días Jefatura de Unidad, 10 dias al año técnica administrativa"/>
    <s v="no se requiere"/>
    <n v="0"/>
    <n v="0"/>
    <m/>
    <e v="#N/A"/>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1"/>
    <x v="1"/>
    <x v="0"/>
    <x v="0"/>
    <x v="0"/>
    <s v="Atender a las mujeres en su diversidad, desde las perspectivas social, legal, Psicológica y económica para la defensa de sus derechos así como de su integridad física, emocional, social y económica_x000a_"/>
    <s v="P_5"/>
    <x v="0"/>
    <s v="2.2.1"/>
    <s v="Idem"/>
    <s v="Idem"/>
    <s v="transporte seguro para personal auxiliar"/>
    <s v="CENTRAL"/>
    <s v="SAN RAMON "/>
    <s v="G_11"/>
    <x v="0"/>
    <s v="Pörcentaje de procedimientos y formatos realizados correctamente para la obtención de los subsidios de transporte modalidad taxi"/>
    <s v="ENERO-MARZO"/>
    <s v="ABRIL-JUNIO"/>
    <s v="JULIO-SETIEMRE"/>
    <s v="OCTUBRE-DICIEMBRE"/>
    <s v="R_P5"/>
    <s v="1_Afectación de la calidad en la atención en violencia debido al desgaste del personal por la alta demanda  y a condiciones no aptas de infraestructura."/>
    <s v="2 Caminos o puentes cerrados o inutilizables que impiden el acceso a ciertas zonas"/>
    <s v="Ajustar las actividades  en cuanto a los horarios de las auxiliares según la información obtenida en cuanto al estado de los caminos y accesos a los diferentes lugares  a causa de factores naturales o situación social (huelgas, paros, bloqueos) ."/>
    <s v="María Mercedes Hernández_x000a_Yendry Porras_x000a_Xinia Rodríguez_x000a_Denia Calvo_x000a_Maritza Ramírez_x000a_Virginia Badilla_x000a_Quinta auxiliar"/>
    <x v="0"/>
    <x v="0"/>
    <s v="12 días al año por cada una de las cuatro auxiliares_x000a_6 dias al año de jefautra_x000a_6 días al año de la técnica administrativa."/>
    <s v="Transporte seguro para auxiliares"/>
    <n v="0"/>
    <n v="8749000"/>
    <s v="10501"/>
    <s v="Transporte dentro del país"/>
    <x v="0"/>
    <m/>
    <m/>
    <n v="2021"/>
    <x v="47"/>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1"/>
    <x v="1"/>
    <x v="0"/>
    <x v="0"/>
    <x v="0"/>
    <s v="Atender a las mujeres en su diversidad, desde las perspectivas social, legal, Psicológica y económica para la defensa de sus derechos así como de su integridad física, emocional, social y económica_x000a_"/>
    <s v="P_5"/>
    <x v="0"/>
    <s v="2.2.1"/>
    <s v="Idem"/>
    <s v="Idem"/>
    <s v="Participacion en programa de autocuidado del departamento VIO "/>
    <s v="CENTRAL"/>
    <s v="SAN RAMON "/>
    <s v="G_11"/>
    <x v="0"/>
    <s v="Cantidad de sesiones de autocuidado en las que se participó"/>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justar las actividades  según la información obtenida en cuanto al estado de los caminos y accesos a los diferentes lugares  a causa de factores naturales o situación social (huelgas, paros, bloqueos) ."/>
    <s v="María Mercedes Hernández, Ibis Alvarado Muñoz, Paola Cordero, Silvia Gutierrez, María Ramírez y Dunia Abarca_x000a_Yendry Porras_x000a_Xinia Rodríguez_x000a_Denia Calvo_x000a_Maritza Ramírez_x000a_Virginia Badilla_x000a_Quinta auxiliar"/>
    <x v="0"/>
    <x v="0"/>
    <s v="8 días cada funcionaria"/>
    <s v="no se requiere"/>
    <n v="0"/>
    <n v="0"/>
    <m/>
    <e v="#N/A"/>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1"/>
    <x v="1"/>
    <x v="0"/>
    <x v="0"/>
    <x v="0"/>
    <s v="Atender a las mujeres en su diversidad, desde las perspectivas social, legal, Psicológica y económica para la defensa de sus derechos así como de su integridad física, emocional, social y económica_x000a_"/>
    <s v="P_5"/>
    <x v="0"/>
    <s v="2.2.1"/>
    <s v="Idem"/>
    <s v="Idem"/>
    <s v="Disponibilidad para la tencion de emergencias 24/7 los 365 al año, por personal tecnico del CEAAM "/>
    <s v="CENTRAL"/>
    <s v="SAN RAMON "/>
    <s v="G_11"/>
    <x v="0"/>
    <s v="FALTA"/>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María Mercedes Hernández, Ibis Alvarado Muñoz, Paola Cordero, María Ramirez _x000a_"/>
    <x v="0"/>
    <x v="0"/>
    <s v="60 dias por funcionaria"/>
    <s v="no se requiere"/>
    <n v="0"/>
    <n v="0"/>
    <m/>
    <e v="#N/A"/>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1"/>
    <x v="1"/>
    <x v="0"/>
    <x v="0"/>
    <x v="0"/>
    <s v="Atender a las mujeres en su diversidad, desde las perspectivas social, legal, Psicológica y económica para la defensa de sus derechos así como de su integridad física, emocional, social y económica_x000a_"/>
    <s v="P_5"/>
    <x v="0"/>
    <s v="2.2.1"/>
    <s v="Idem"/>
    <s v="Idem"/>
    <s v="idem "/>
    <s v="CENTRAL"/>
    <s v="SAN RAMON "/>
    <s v="G_11"/>
    <x v="0"/>
    <s v="Porcentaje de usuarias a las que se les atiende la necesidad._x000a_"/>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María Mercedes Hernández_x000a_Yendry Porras_x000a_María Ramírez"/>
    <x v="0"/>
    <x v="0"/>
    <s v="_x000a_06 días Técnica Administrativa_x000a_06 días Jefatura de Unidad, 06 días profesional ejecutiva  y trabajo social "/>
    <s v="Para resguardo seguro de las usuarias egresadas del CEAAM, en el marco de la pandemia."/>
    <n v="0"/>
    <n v="0"/>
    <s v="60399"/>
    <s v="Otras prestaciones"/>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1"/>
    <x v="1"/>
    <x v="0"/>
    <x v="0"/>
    <x v="0"/>
    <s v="Atender a las mujeres en su diversidad, desde las perspectivas social, legal, Psicológica y económica para la defensa de sus derechos así como de su integridad física, emocional, social y económica_x000a_"/>
    <s v="P_5"/>
    <x v="0"/>
    <s v="2.2.1"/>
    <s v="Idem"/>
    <s v="Idem"/>
    <s v="idem "/>
    <s v="CENTRAL"/>
    <s v="SAN RAMON "/>
    <s v="G_11"/>
    <x v="0"/>
    <s v="Porcentaje de usuarias a las que se les atiende la necesidad._x000a_"/>
    <s v="ENERO-MARZO"/>
    <s v="ABRIL-JUNIO"/>
    <s v="JULIO-SETIEM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María Mercedes Hernández_x000a_Yendry Porras_x000a_"/>
    <x v="0"/>
    <x v="0"/>
    <s v="_x000a_06 días Técnica Administrativa_x000a_06 días Jefatura de Unidad, 06 días profesional ejecutiva  y trabajo social "/>
    <s v="Para cubrir gastos de hospedaje, alimentación  a personas funcionarias y personas ajenas (usuarias)."/>
    <n v="0"/>
    <n v="4000000"/>
    <s v="10502"/>
    <s v="Viáticos dentro del país"/>
    <x v="0"/>
    <m/>
    <m/>
    <n v="2021"/>
    <x v="5"/>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3 Porcentaje de avance en la actualización y modernización gradual del Sistema Archivístico Institucional"/>
    <s v="PENDIENTE"/>
    <s v="pendiente"/>
    <x v="1"/>
    <x v="1"/>
    <x v="1"/>
    <x v="1"/>
    <x v="1"/>
    <s v="Dar soporte presupuestario, contable y de gestión operaciones de flujos monetarios para el logro de objetivos y metas institucionales"/>
    <s v="P_4"/>
    <x v="1"/>
    <s v="1.7.1"/>
    <s v="Idem"/>
    <s v="Idem"/>
    <s v="_x000a_1._x0009_Recepción, envío, registro, control de documentos._x000a_2._x0009_Estructuración anual del archivo de gestión, físico y electrónico._x000a_3._x0009_Clasificación de documentos de acuerdo con el cuadro de clasificación documental institucional._x000a_4._x0009_Ordenación cronológica ascendente los documentos._x000a_5._x0009_Identificación de documentos, carpetas y cajas con documentos en soporte papel._x000a_6._x0009_Identificación, codificación e ingreso de metadatos para los documentos y carpetas electrónicos. _x000a_7._x0009_Confeccionar y/o complementar la información de las solicitudes de valoración parcial de documentos que se requieran._x000a_8._x0009_Confeccionar y/o complementar la información de la tabla de plazos de conservación de documentos de la dependencia (las que no tienen una aprobada). Incluye la tabla de plazos, o apartado, para los documentos de las comisiones o comités que pertenecen a ella.  "/>
    <s v="CENTRAL"/>
    <s v="SAN RAMON "/>
    <s v="G_22"/>
    <x v="2"/>
    <n v="100"/>
    <d v="2021-01-01T00:00:00"/>
    <m/>
    <m/>
    <d v="2021-12-01T00:00:00"/>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m/>
    <x v="0"/>
    <x v="0"/>
    <s v="_x000a_1._x0009_Recepción, envío, registro, control de documentos._x000a_2._x0009_Estructuración anual del archivo de gestión, físico y electrónico._x000a_3._x0009_Clasificación de documentos de acuerdo con el cuadro de clasificación documental institucional._x000a_4._x0009_Ordenación cronológica ascendente los documentos._x000a_5._x0009_Identificación de documentos, carpetas y cajas con documentos en soporte papel._x000a_6._x0009_Identificación, codificación e ingreso de metadatos para los documentos y carpetas electrónicos. _x000a_7._x0009_Confeccionar y/o complementar la información de las solicitudes de valoración parcial de documentos que se requieran._x000a_8._x0009_Confeccionar y/o complementar la información de la tabla de plazos de conservación de documentos de la dependencia (las que no tienen una aprobada). Incluye la tabla de plazos, o apartado, para los documentos de las comisiones o comités que pertenecen a ella.  "/>
    <s v="Yendry Porras Barrantes,  asistente administrativa 50 días. Jefatura inmediata 20 horas"/>
    <m/>
    <n v="0"/>
    <m/>
    <e v="#N/A"/>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6"/>
    <x v="6"/>
    <x v="0"/>
    <x v="0"/>
    <x v="0"/>
    <s v="Atender a las mujeres en su diversidad, desde las perspectivas social, legal, Psicológica y económica para la defensa de sus derechos así como de su integridad física, emocional, social y económica_x000a_"/>
    <s v="P_5"/>
    <x v="0"/>
    <s v="2.2.1"/>
    <n v="4125"/>
    <n v="3750"/>
    <s v="Atención directa a mujeres en las siguientes modalidades de intervención: información y orientación, apoyo psicosocial, legal y sicoeducativo individual  (CIO)_x000a_ asesorías jurídicas especializadas, incidencias y coadyuvancias en  derechos violentados a las mujeres, situaciones de discriminación y desigualdad por razón de género/interseccionalidad  (Condición Jurídica)_x000a_En la práctica se hacen este tipo de atenciones en todas las regiones indicadas en la siguiente columna (casilla Z) Los días hábiles estimados por cada funcionaria incluye el tiempo para la atención a la línea 800.   Se consideró el tiempo destinado por Ana Lía Solano para sus actividades que debe ejecutar en la coordinación de la comisión de gestión ambiental institucional."/>
    <s v="CENTRAL"/>
    <s v="TODOS LOS CANTONES"/>
    <s v="G_11"/>
    <x v="12"/>
    <s v="4130 que incluye: _x000a_3850 casos de información y orientación de las mujeres (CIO)_x000a_250 asesorías especializadas (CJ)_x000a_15 coadyuvancias (CJ)_x000a_15 incidencias (CJ)_x000a_"/>
    <s v="Enero- Febrero-Marzo"/>
    <s v="Abril-Mayo-Junio"/>
    <s v="Julio-Agosto-Setiembre"/>
    <s v="Octubre-Noviembre-Diciembre"/>
    <s v="R_P5"/>
    <s v="1_Afectación de la calidad en la atención en violencia debido al desgaste del personal por la alta demanda  y a condiciones no aptas de infraestructura."/>
    <s v="4 Cortes eléctricos o fallas informáticas que interrumpan la generación, captura, procesamiento y transmición de la comunicación e información"/>
    <s v="N/D"/>
    <s v="Mariela Vega_x000a_Mariela Arrieta_x000a_Ana Lía Solano_x000a_Fressy Solano_x000a_Luisa López_x000a_Paola Segura_x000a_Rocío Castillo_x000a_Lucía Jiménez_x000a_Sharon Esquivel"/>
    <x v="2"/>
    <x v="2"/>
    <s v="Mariela Vega (170)_x000a_Mariela Arrieta (229)_x000a_Ana Lía Solano (170)_x000a_Fressy Solano (218)_x000a_Luisa López (170)_x000a_Paola Segura (218)_x000a_Rocío Castillo (218)_x000a_Lucía Jiménez (199)_x000a_Sharon (160)_x000a_Coordinadora (60)"/>
    <s v="13 Cámaras web con micrófono para computadoras de escritorio para CIO y Condición Jurídica. _x000a_14 Audífonos para conectar a la computadora (para dar privacidad a las usuarias en atención)._x000a_"/>
    <n v="0"/>
    <n v="0"/>
    <n v="20304"/>
    <s v="Materiales y productos eléctricos, telefónicos y de cómputo"/>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6"/>
    <x v="6"/>
    <x v="0"/>
    <x v="0"/>
    <x v="0"/>
    <s v="Atender a las mujeres en su diversidad, desde las perspectivas social, legal, Psicológica y económica para la defensa de sus derechos así como de su integridad física, emocional, social y económica_x000a_"/>
    <s v="P_5"/>
    <x v="0"/>
    <s v="2.2.1"/>
    <s v="Idem"/>
    <s v="Idem"/>
    <s v="IDEM"/>
    <s v="CENTRAL"/>
    <s v="TODOS LOS CANTONES"/>
    <s v="G_11"/>
    <x v="12"/>
    <s v="IDEM_x000a_"/>
    <s v="Enero- Febrero-Marzo"/>
    <s v="Abril-Mayo-Junio"/>
    <s v="Julio-Agosto-Setiembre"/>
    <s v="Octubre-Noviembre-Diciembre"/>
    <s v="R_P5"/>
    <s v="1_Afectación de la calidad en la atención en violencia debido al desgaste del personal por la alta demanda  y a condiciones no aptas de infraestructura."/>
    <s v="4 Cortes eléctricos o fallas informáticas que interrumpan la generación, captura, procesamiento y transmición de la comunicación e información"/>
    <s v="N/D"/>
    <s v="IDEM"/>
    <x v="2"/>
    <x v="2"/>
    <s v="IDEM"/>
    <s v="IDEM"/>
    <n v="0"/>
    <n v="0"/>
    <s v="50105"/>
    <s v="Equipo de cómputo"/>
    <x v="2"/>
    <m/>
    <m/>
    <m/>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3 Porcentaje de avance en la actualización y modernización gradual del Sistema Archivístico Institucional"/>
    <s v="PENDIENTE"/>
    <s v="pendiente"/>
    <x v="6"/>
    <x v="6"/>
    <x v="1"/>
    <x v="1"/>
    <x v="1"/>
    <s v="Dar soporte presupuestario, contable y de gestión operaciones de flujos monetarios para el logro de objetivos y metas institucionales"/>
    <s v="P_4"/>
    <x v="1"/>
    <s v="1.7.1"/>
    <s v="Idem"/>
    <s v="no aplica"/>
    <s v="_x000a_1._x0009_Recepción, envío, registro, control de documentos._x000a_2._x0009_Estructuración anual del archivo de gestión, físico y electrónico._x000a_3._x0009_Clasificación de documentos de acuerdo con el cuadro de clasificación documental institucional._x000a_4._x0009_Ordenación cronológica ascendente los documentos._x000a_5._x0009_Identificación de documentos, carpetas y cajas con documentos en soporte papel._x000a_6._x0009_Identificación, codificación e ingreso de metadatos para los documentos y carpetas electrónicos. _x000a_7._x0009_Confeccionar y/o complementar la información de las solicitudes de valoración parcial de documentos que se requieran._x000a_8._x0009_Confeccionar y/o complementar la información de la tabla de plazos de conservación de documentos de la dependencia (las que no tienen una aprobada). Incluye la tabla de plazos, o apartado, para los documentos de las comisiones o comités que pertenecen a ella.  "/>
    <s v="CENTRAL"/>
    <s v="SAN JOSE"/>
    <s v="G_22"/>
    <x v="2"/>
    <n v="100"/>
    <d v="2021-01-01T00:00:00"/>
    <m/>
    <m/>
    <d v="2021-12-01T00:00:00"/>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m/>
    <x v="2"/>
    <x v="2"/>
    <m/>
    <m/>
    <m/>
    <n v="0"/>
    <m/>
    <e v="#N/A"/>
    <x v="1"/>
    <m/>
    <m/>
    <m/>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7"/>
    <x v="7"/>
    <x v="2"/>
    <x v="2"/>
    <x v="6"/>
    <s v="Transversalizar los enfoques de derechos humanos, interseccionalidad y género entre otros, que mejoren la calidad de los servicios que reciben las mujeres"/>
    <s v="P_8"/>
    <x v="6"/>
    <s v="3.2.1"/>
    <n v="4"/>
    <n v="5"/>
    <s v="5 acciones de incidencia a nivel institucional con proyección externa, entre las que se encuentran el acercamiento al (1)TSE para incentivar la paridad en todos los puestos de elección, pronunciamientos públicos institucionales, denuncias públicas, llamados a los partidos políticos de cara a la campaña electoral tomando en cuenta las demandas de las mujeres -con mayor interés en el marco de la crisis-, el posicionamiento del papel de las mujeres en la consolidación de la democracia costarricenses en el marco del Bicentenario de vida independiente, así como mensajes en redes sociales en contra de la violencia, entre otros, para el fortalecimiento y defensa de los derechos políticos de las mujeres, así como demanda del cumplimiento de la paridad,  prevenir y atender la violencia de género en la política, en conjunto con organizaciones sociales, institucionalidad, mujeres políticas, entre otros colectivos."/>
    <s v="CENTRAL"/>
    <s v="MONTES DE OCA"/>
    <s v="G_14"/>
    <x v="13"/>
    <n v="1"/>
    <s v="Permanente"/>
    <s v="Permanente"/>
    <s v="Permanente"/>
    <s v="Permanente"/>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No aplica"/>
    <s v="Juliana Sibaja, Viviana Retana,_x000a_Yensy Herrera."/>
    <x v="3"/>
    <x v="3"/>
    <s v="30_x000a_10_x000a_20"/>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7"/>
    <x v="7"/>
    <x v="2"/>
    <x v="2"/>
    <x v="6"/>
    <s v="Transversalizar los enfoques de derechos humanos, interseccionalidad y género entre otros, que mejoren la calidad de los servicios que reciben las mujeres"/>
    <s v="P_8"/>
    <x v="6"/>
    <s v="3.2.1"/>
    <s v="Idem"/>
    <s v="Idem"/>
    <s v="Participación en 20 reuniones comisiones externas (Poder Judicial, Ministerio de Salud) para brindar asesoría y acompañamiento_x000a__x000a_Asesoría y acompañamiento ejecutado"/>
    <s v="CENTRAL"/>
    <s v="MONTES DE OCA"/>
    <s v="G_14"/>
    <x v="13"/>
    <s v="2_x000a_"/>
    <s v="ENERO-MARZO"/>
    <s v="Abril"/>
    <s v="N/A"/>
    <s v="N/A"/>
    <s v="R_P1"/>
    <s v="6_Que exista una mala planificación que supere los recursos institucionales, que la conviera en inviable"/>
    <s v="4 Cortes eléctricos o fallas informáticas que interrumpan la generación, captura, procesamiento y transmición de la comunicación e información"/>
    <s v="Mantener constante comunicación"/>
    <s v="Diana Fuster, _x000a_Valeria Varas, _x000a_Viviana Retana"/>
    <x v="3"/>
    <x v="3"/>
    <s v="Diana Fuster, 15 _x000a_Valeria Varas, 20_x000a_Viviana Retana 5       _x000a__x000a_"/>
    <s v="No se requiere"/>
    <n v="0"/>
    <n v="0"/>
    <m/>
    <e v="#N/A"/>
    <x v="0"/>
    <m/>
    <m/>
    <n v="2021"/>
    <x v="0"/>
  </r>
  <r>
    <x v="3"/>
    <s v="Fortalecer las organizaciones de la Economía Social Solidaria mediante capacitación, asistencia técnica y financiamiento para mejorar su productividad según el modelo asociativo inclusivo con enfoque de derechos humanos."/>
    <x v="3"/>
    <s v=" 2017: No disponible"/>
    <s v="2019-2022: 60_x000a_2019: 15_x000a_2020: 15_x000a_2021: 15_x000a_2022: 15"/>
    <s v="INAMU: 1.160 FODESAF – Programa Autonomía Económica de las Mujeres código de programa T-03"/>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7"/>
    <x v="7"/>
    <x v="2"/>
    <x v="2"/>
    <x v="6"/>
    <s v="Transversalizar los enfoques de derechos humanos, interseccionalidad y género entre otros, que mejoren la calidad de los servicios que reciben las mujeres"/>
    <s v="P_8"/>
    <x v="7"/>
    <s v="3.2.2"/>
    <s v="Idem"/>
    <s v="Idem"/>
    <s v="Un curso anual virtual dirigido al funcionariado público (50 PERSONAS) coordinado por ST-PIEG,  ST-PLANOVI,  CIPV Y GPP con colaboración temática de otros departamentos técnicos_x000a_(Un curso anual de Politicas Públicas con Perspectiva de Género y Derechos Humanos de las Mujeres en tiempos de Pandemia.)"/>
    <s v="CENTRAL"/>
    <s v="MONTES DE OCA"/>
    <s v="G_15"/>
    <x v="14"/>
    <n v="50"/>
    <s v="ENERO-MARZO"/>
    <s v="ABRIL-JUNIO"/>
    <d v="2021-08-01T00:00:00"/>
    <s v="N/A"/>
    <s v="R_P8"/>
    <s v="1_Necesidad de articulación en cualquier proceso de capacitación."/>
    <s v="4 Cortes eléctricos o fallas informáticas que interrumpan la generación, captura, procesamiento y transmición de la comunicación e información"/>
    <s v="Mantener una constante comunicación con los Departamentos y la DT para cumplir con los compromisos del curso virtual."/>
    <s v="Ester Serrano, María Ester Vargas, Saskia Salas, Yensy Herrera, Eugenia Salazar, Kattia Solís, María Picado"/>
    <x v="3"/>
    <x v="3"/>
    <s v="Un día hábil mensual "/>
    <s v="No se requiere"/>
    <n v="0"/>
    <n v="0"/>
    <m/>
    <e v="#N/A"/>
    <x v="0"/>
    <m/>
    <m/>
    <n v="2021"/>
    <x v="0"/>
  </r>
  <r>
    <x v="3"/>
    <s v="Fortalecer las organizaciones de la Economía Social Solidaria mediante capacitación, asistencia técnica y financiamiento para mejorar su productividad según el modelo asociativo inclusivo con enfoque de derechos humanos."/>
    <x v="3"/>
    <s v=" 2017: No disponible"/>
    <s v="2019-2022: 60_x000a_2019: 15_x000a_2020: 15_x000a_2021: 15_x000a_2022: 15"/>
    <s v="INAMU: 1.160 FODESAF – Programa Autonomía Económica de las Mujeres código de programa T-03"/>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7"/>
    <x v="7"/>
    <x v="2"/>
    <x v="2"/>
    <x v="6"/>
    <s v="Transversalizar los enfoques de derechos humanos, interseccionalidad y género entre otros, que mejoren la calidad de los servicios que reciben las mujeres"/>
    <s v="P_8"/>
    <x v="7"/>
    <s v="3.2.2"/>
    <n v="70"/>
    <n v="20"/>
    <s v="Participan 20 personas funcionarias de distintas instituciones._x000a_Elaboración y ejecución del curso virtual: Género y Diversidades Étnicas (asincrónico en Plataforma Moodle con sesiones sincrónicas) dirigido a funcionariado público con el fin de que apliquen los enfoques de género, derechos humanos, interculturalidad e interseccionalidad en su quehacer profesional y laboral. En coordinación con la Unidad de Informática para la asesoría en Moodle. "/>
    <s v="CENTRAL"/>
    <s v="MONTES DE OCA"/>
    <s v="G_15"/>
    <x v="15"/>
    <n v="20"/>
    <s v="Permanente"/>
    <s v="Permanente"/>
    <s v="Permanente"/>
    <s v="Permanente"/>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Vigilancia y monitoreo."/>
    <s v="Valeria Varas _x000a_Diana Fuster"/>
    <x v="3"/>
    <x v="3"/>
    <s v="Valeria Varas 40_x000a_Diana Fuster 20_x000a_"/>
    <s v="100 horas de asesoría en Moodle y SHIFT para adecuación de contenidos que deben estar inscritas en  Unidad de Informática."/>
    <n v="0"/>
    <n v="0"/>
    <m/>
    <e v="#N/A"/>
    <x v="0"/>
    <m/>
    <m/>
    <n v="2021"/>
    <x v="0"/>
  </r>
  <r>
    <x v="3"/>
    <s v="Fortalecer las organizaciones de la Economía Social Solidaria mediante capacitación, asistencia técnica y financiamiento para mejorar su productividad según el modelo asociativo inclusivo con enfoque de derechos humanos."/>
    <x v="3"/>
    <s v=" 2017: No disponible"/>
    <s v="2019-2022: 60_x000a_2019: 15_x000a_2020: 15_x000a_2021: 15_x000a_2022: 15"/>
    <s v="INAMU: 1.160 FODESAF – Programa Autonomía Económica de las Mujeres código de programa T-03"/>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7"/>
    <x v="7"/>
    <x v="2"/>
    <x v="2"/>
    <x v="6"/>
    <s v="Transversalizar los enfoques de derechos humanos, interseccionalidad y género entre otros, que mejoren la calidad de los servicios que reciben las mujeres"/>
    <s v="P_8"/>
    <x v="7"/>
    <s v="3.2.2"/>
    <s v="Idem"/>
    <s v="Idem"/>
    <s v="Elaboración y divulgación de cápsulas informativas sobre Género y Diversidades Étnicas dirigido al personal del INAMU como estrategia de sensibilización (con material extraído del Curso Género y Diversidades Étnicas). En coordinación con Unidad de Comunicación."/>
    <s v="CENTRAL"/>
    <s v="MONTES DE OCA"/>
    <s v="G_15"/>
    <x v="15"/>
    <s v="IDEM"/>
    <s v="Marzo"/>
    <s v="Mayo"/>
    <s v="Setiembre"/>
    <s v="Noviembre"/>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Monitoreo"/>
    <s v="Valeria Varas _x000a_Diana Fuster"/>
    <x v="3"/>
    <x v="3"/>
    <s v="15_x000a__x000a_Valeria Varas _x000a_Diana Fuster"/>
    <s v="Diseño, diagramación y difusión de 6 cápsulas informativas digitales (Unidad de Comunicación)"/>
    <n v="0"/>
    <n v="0"/>
    <m/>
    <e v="#N/A"/>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7"/>
    <x v="7"/>
    <x v="0"/>
    <x v="0"/>
    <x v="0"/>
    <s v="Atender a las mujeres en su diversidad, desde las perspectivas social, legal, Psicológica y económica para la defensa de sus derechos así como de su integridad física, emocional, social y económica_x000a_"/>
    <s v="P_5"/>
    <x v="0"/>
    <s v="2.2.1"/>
    <n v="118"/>
    <n v="0"/>
    <s v="Atención de las llamadas Línea 800INAMUCR"/>
    <s v="CENTRAL"/>
    <s v="MONTES DE OCA"/>
    <s v="G_11"/>
    <x v="12"/>
    <n v="108"/>
    <s v="N/A"/>
    <s v="Abril Junio"/>
    <s v="N/A"/>
    <s v="Octubre diciembre"/>
    <s v="R_P5"/>
    <s v="1_Afectación de la calidad en la atención en violencia debido al desgaste del personal por la alta demanda  y a condiciones no aptas de infraestructura."/>
    <s v="4 Cortes eléctricos o fallas informáticas que interrumpan la generación, captura, procesamiento y transmición de la comunicación e información"/>
    <s v="Mantener constane comunicación"/>
    <s v="Seylin Navarro, Viviana Retana, Diana Fuster"/>
    <x v="3"/>
    <x v="3"/>
    <n v="80"/>
    <s v="No se requiere"/>
    <n v="0"/>
    <n v="0"/>
    <m/>
    <e v="#N/A"/>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1  Aumenta la cantidad de mujeres capacitadas  y asesoradas, por primera vez, en liderazgo transformador, participación política paritaria y organización, para el ejercicio pleno de sus derechos políticos y civiles en relación con la línea base 2018 en todas las regiones del país_x000a__x000a_"/>
    <s v="6000_x000a_CENTRAL 1800_x000a_BRUNCA 840_x000a_CARIBE 840_x000a_UR CHOROTEGA 840_x000a_HUETAR NORTE 840_x000a_PACÍFICO CENTRAL 840"/>
    <s v="pendiente"/>
    <x v="7"/>
    <x v="7"/>
    <x v="0"/>
    <x v="0"/>
    <x v="0"/>
    <s v="Atender a las mujeres en su diversidad, desde las perspectivas social, legal, Psicológica y económica para la defensa de sus derechos así como de su integridad física, emocional, social y económica_x000a_"/>
    <s v="P_5"/>
    <x v="0"/>
    <s v="2.2.1"/>
    <s v="Idem"/>
    <n v="8"/>
    <s v="Atención y asesoría psicológica especializada en violencia contra las mujeres en la política y coordinación con el Departamento que corresponda, para favorecer su ejercicio político en condiciones libres de violencia de género. "/>
    <s v="CENTRAL"/>
    <s v="MONTES DE OCA"/>
    <s v="G_11"/>
    <x v="12"/>
    <n v="10"/>
    <s v="Permanente"/>
    <s v="Permanente"/>
    <s v="Permanente"/>
    <s v="Permanente"/>
    <s v="R_P5"/>
    <s v="1_Afectación de la calidad en la atención en violencia debido al desgaste del personal por la alta demanda  y a condiciones no aptas de infraestructura."/>
    <s v="4 Cortes eléctricos o fallas informáticas que interrumpan la generación, captura, procesamiento y transmición de la comunicación e información"/>
    <s v="No aplica"/>
    <s v="Viviana Retana"/>
    <x v="3"/>
    <x v="3"/>
    <n v="15"/>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1  Aumenta la cantidad de mujeres capacitadas  y asesoradas, por primera vez, en liderazgo transformador, participación política paritaria y organización, para el ejercicio pleno de sus derechos políticos y civiles en relación con la línea base 2018 en todas las regiones del país_x000a__x000a_"/>
    <s v="6000_x000a_CENTRAL 1800_x000a_BRUNCA 840_x000a_CARIBE 840_x000a_UR CHOROTEGA 840_x000a_HUETAR NORTE 840_x000a_PACÍFICO CENTRAL 840"/>
    <s v="pendiente"/>
    <x v="7"/>
    <x v="7"/>
    <x v="0"/>
    <x v="0"/>
    <x v="3"/>
    <s v="Contribuir al desarrollo integral de las mujers en su diversidad a través de la capacitación, formación y asistencia técnica en distintas temáticas sociales, económicas, políticas o de organización"/>
    <s v="P_6"/>
    <x v="8"/>
    <s v="2.1.1"/>
    <s v="Idem"/>
    <s v="Idem"/>
    <s v="Capacitaciones virtuales y/o presenciales con mujeres jóvenes lideresas para el fomento de su liderazgo y participación política, en coordinación con la institucionalidad, universidades, partidos políticos, entre otros."/>
    <s v="CENTRAL"/>
    <s v="MONTES DE OCA"/>
    <s v="G_9"/>
    <x v="16"/>
    <s v="IDEM"/>
    <s v="N/A"/>
    <s v="Mayo"/>
    <s v="Julio"/>
    <s v="N/A"/>
    <s v="R_P6"/>
    <s v="1_Necesidad de articulación en cualquier proceso de capacitación."/>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Tomar todas las previsiones posibles."/>
    <s v="Natalie Ramos"/>
    <x v="3"/>
    <x v="3"/>
    <s v="IDEM"/>
    <s v="Viáticos funcionaria"/>
    <n v="0"/>
    <n v="100000"/>
    <s v="10501"/>
    <s v="Transporte dentro del país"/>
    <x v="0"/>
    <m/>
    <m/>
    <n v="2021"/>
    <x v="3"/>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1  Aumenta la cantidad de mujeres capacitadas  y asesoradas, por primera vez, en liderazgo transformador, participación política paritaria y organización, para el ejercicio pleno de sus derechos políticos y civiles en relación con la línea base 2018 en todas las regiones del país_x000a__x000a_"/>
    <s v="6000_x000a_CENTRAL 1800_x000a_BRUNCA 840_x000a_CARIBE 840_x000a_UR CHOROTEGA 840_x000a_HUETAR NORTE 840_x000a_PACÍFICO CENTRAL 840"/>
    <s v="pendiente"/>
    <x v="7"/>
    <x v="7"/>
    <x v="0"/>
    <x v="0"/>
    <x v="3"/>
    <s v="Contribuir al desarrollo integral de las mujers en su diversidad a través de la capacitación, formación y asistencia técnica en distintas temáticas sociales, económicas, políticas o de organización"/>
    <s v="P_6"/>
    <x v="8"/>
    <s v="2.1.1"/>
    <n v="30"/>
    <s v="FALTA"/>
    <s v="Capacitación virtual en el tema de Violencia en contra de las mujeres en la política, en coordinación con distintas instancias organizativas como el Frente de Mujeres de los Partidos Políticos, RECOMM, Frente de Mujeres Municipalistas, TSE, Condición Jurídica, Organizaciones Sociales, Institucionalidad, entre otras para el favorecimiento de un ejercicio político en condiciones libres de violencia de género."/>
    <s v="CENTRAL"/>
    <s v="MONTES DE OCA"/>
    <s v="G_9"/>
    <x v="16"/>
    <n v="30"/>
    <s v="N/A"/>
    <s v="Abril"/>
    <s v="N/A"/>
    <s v="N/A"/>
    <s v="R_P6"/>
    <s v="1_Necesidad de articulación en cualquier proceso de capacitación."/>
    <s v="4 Cortes eléctricos o fallas informáticas que interrumpan la generación, captura, procesamiento y transmición de la comunicación e información"/>
    <s v="Capacitación al personal sobre capacitaciones virtuales."/>
    <s v="Viviana Retana, Natalie Ramos, María Auxiliadora Castañeda y Yensy Herrera"/>
    <x v="3"/>
    <x v="3"/>
    <s v="10_x000a_15_x000a_10_x000a_10"/>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1  Aumenta la cantidad de mujeres capacitadas  y asesoradas, por primera vez, en liderazgo transformador, participación política paritaria y organización, para el ejercicio pleno de sus derechos políticos y civiles en relación con la línea base 2018 en todas las regiones del país_x000a__x000a_"/>
    <s v="6000_x000a_CENTRAL 1800_x000a_BRUNCA 840_x000a_CARIBE 840_x000a_UR CHOROTEGA 840_x000a_HUETAR NORTE 840_x000a_PACÍFICO CENTRAL 840"/>
    <s v="pendiente"/>
    <x v="7"/>
    <x v="7"/>
    <x v="2"/>
    <x v="2"/>
    <x v="7"/>
    <s v="Implementar las estrategias para la incidencia política, en el sector privado y sociedad civil, para la igualdad efectiva y la prevención de la violencia contra las mujeres"/>
    <s v="P_10"/>
    <x v="9"/>
    <s v="3.4.2"/>
    <n v="20"/>
    <s v="FALTA"/>
    <s v="Sesión virtual de trabajo con organizaciones de mujeres para la consulta de la Estrategia de Fortalecimiento de las Organizaciones de Mujeres. En coordinación con el Foro de Mujeres del INAMU, el Departamento de Desarrollo Regional y el Departamento de Políticas Públicas."/>
    <s v="CENTRAL"/>
    <s v="MONTES DE OCA"/>
    <s v="G_20"/>
    <x v="17"/>
    <n v="20"/>
    <s v="N/A"/>
    <s v="Mayo"/>
    <s v="N/A"/>
    <s v="N/A"/>
    <s v="R_P6"/>
    <s v="2_Limitación de recursos de personal y materiales para la realización de actividades de producción y difusión del conocimiento especializado"/>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ealizarlo en época seca"/>
    <s v="Diana Fuster María Auxiliadora Castañeda, Yensy Herrera"/>
    <x v="3"/>
    <x v="3"/>
    <s v="15_x000a_10_x000a_15 "/>
    <m/>
    <m/>
    <n v="0"/>
    <m/>
    <m/>
    <x v="1"/>
    <m/>
    <m/>
    <m/>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1  Aumenta la cantidad de mujeres capacitadas  y asesoradas, por primera vez, en liderazgo transformador, participación política paritaria y organización, para el ejercicio pleno de sus derechos políticos y civiles en relación con la línea base 2018 en todas las regiones del país_x000a__x000a_"/>
    <s v="6000_x000a_CENTRAL 1800_x000a_BRUNCA 840_x000a_CARIBE 840_x000a_UR CHOROTEGA 840_x000a_HUETAR NORTE 840_x000a_PACÍFICO CENTRAL 840"/>
    <s v="pendiente"/>
    <x v="7"/>
    <x v="7"/>
    <x v="0"/>
    <x v="0"/>
    <x v="3"/>
    <s v="Contribuir al desarrollo integral de las mujers en su diversidad a través de la capacitación, formación y asistencia técnica en distintas temáticas sociales, económicas, políticas o de organización"/>
    <s v="P_6"/>
    <x v="8"/>
    <s v="2.1.1"/>
    <n v="20"/>
    <n v="19"/>
    <s v="Curso Virtual: Lideresas para el Cambio (6 sesiones asincrónicas- 2 sincrónicas) que permita aumentar las capacidades de liderazgo transformador y la participación política de las mujeres en su diversidad."/>
    <s v="CENTRAL"/>
    <s v="MONTES DE OCA"/>
    <s v="G_9"/>
    <x v="18"/>
    <n v="20"/>
    <s v="Febrero"/>
    <s v="N/A"/>
    <s v="N/A"/>
    <s v="N/A"/>
    <s v="R_P6"/>
    <s v="1_Necesidad de articulación en cualquier proceso de capacitación."/>
    <s v="4 Cortes eléctricos o fallas informáticas que interrumpan la generación, captura, procesamiento y transmición de la comunicación e información"/>
    <s v="Solicitud análisis y toma de decisiones por parte de autoridades sobre virtualización institucional, así como, sobre los requerimientos básicos para las mujeres y funcionarias. Por ejemplo, tarjetas de recarga de internet para las mujeres que lo requieren para participar. "/>
    <s v="Seylin Navarro, Natalie Ramos,_x000a_María Auxiliadora Castañeda"/>
    <x v="3"/>
    <x v="3"/>
    <s v="35_x000a_6_x000a_12  "/>
    <s v="15 tarjetas de recarga de internet de 5.000 colones"/>
    <n v="0"/>
    <n v="0"/>
    <s v="10204"/>
    <s v="Servicio de telecomunicaciones"/>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1  Aumenta la cantidad de mujeres capacitadas  y asesoradas, por primera vez, en liderazgo transformador, participación política paritaria y organización, para el ejercicio pleno de sus derechos políticos y civiles en relación con la línea base 2018 en todas las regiones del país_x000a__x000a_"/>
    <s v="6000_x000a_CENTRAL 1800_x000a_BRUNCA 840_x000a_CARIBE 840_x000a_UR CHOROTEGA 840_x000a_HUETAR NORTE 840_x000a_PACÍFICO CENTRAL 840"/>
    <s v="pendiente"/>
    <x v="7"/>
    <x v="7"/>
    <x v="0"/>
    <x v="0"/>
    <x v="3"/>
    <s v="Contribuir al desarrollo integral de las mujers en su diversidad a través de la capacitación, formación y asistencia técnica en distintas temáticas sociales, económicas, políticas o de organización"/>
    <s v="P_6"/>
    <x v="8"/>
    <s v="2.1.1"/>
    <n v="20"/>
    <n v="23"/>
    <s v="Curso Virtual: Alianzas entre Mujeres (6 sesiones sincrónicas) dirigido a fomentar la sororidad entre las mujeres como estrategia para la transformación hacia la igualdad efectiva."/>
    <s v="CENTRAL"/>
    <s v="MONTES DE OCA"/>
    <s v="G_9"/>
    <x v="18"/>
    <n v="20"/>
    <s v="N/A"/>
    <s v="Abril"/>
    <s v="N/A"/>
    <s v="N/A"/>
    <s v="R_P6"/>
    <s v="1_Necesidad de articulación en cualquier proceso de capacitación."/>
    <s v="4 Cortes eléctricos o fallas informáticas que interrumpan la generación, captura, procesamiento y transmición de la comunicación e información"/>
    <s v="Solicitud análisis y toma de decisiones por parte de autoridades sobre virtualización institucional, así como, sobre los requerimientos básicos para las mujeres y funcionarias. Por ejemplo, tarjetas de recarga de internet para las mujeres que lo requieren para participar. "/>
    <s v="Seylin Navarro, Natalie Ramos, María Auxiliadora Castañeda "/>
    <x v="3"/>
    <x v="3"/>
    <s v="35_x000a_6_x000a_12 "/>
    <s v="15 tarjetas de recarga de internet de 5.000 colones"/>
    <n v="0"/>
    <n v="0"/>
    <s v="10204"/>
    <s v="Servicio de telecomunicaciones"/>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1  Aumenta la cantidad de mujeres capacitadas  y asesoradas, por primera vez, en liderazgo transformador, participación política paritaria y organización, para el ejercicio pleno de sus derechos políticos y civiles en relación con la línea base 2018 en todas las regiones del país_x000a__x000a_"/>
    <s v="6000_x000a_CENTRAL 1800_x000a_BRUNCA 840_x000a_CARIBE 840_x000a_UR CHOROTEGA 840_x000a_HUETAR NORTE 840_x000a_PACÍFICO CENTRAL 840"/>
    <s v="pendiente"/>
    <x v="7"/>
    <x v="7"/>
    <x v="0"/>
    <x v="0"/>
    <x v="3"/>
    <s v="Contribuir al desarrollo integral de las mujers en su diversidad a través de la capacitación, formación y asistencia técnica en distintas temáticas sociales, económicas, políticas o de organización"/>
    <s v="P_6"/>
    <x v="8"/>
    <s v="2.1.1"/>
    <n v="15"/>
    <n v="15"/>
    <s v="Mentoría entre lideresas para la elaboración de proyectos exitosos en alianza con instancias estratégicas como, por ejemplo, el Programa de Gestión Local de la UNED para elaboración de proyectos y con lideresas mentoras para la incidencia política."/>
    <s v="CENTRAL"/>
    <s v="MONTES DE OCA"/>
    <s v="G_9"/>
    <x v="18"/>
    <n v="20"/>
    <s v="N/A"/>
    <s v="N/A"/>
    <s v="Agosto"/>
    <s v="N/A"/>
    <s v="R_P6"/>
    <s v="1_Necesidad de articulación en cualquier proceso de capacitación."/>
    <s v="4 Cortes eléctricos o fallas informáticas que interrumpan la generación, captura, procesamiento y transmición de la comunicación e información"/>
    <s v="Solicitud análisis y toma de decisiones por parte de autoridades sobre virtualización institucional, así como, sobre los requerimientos básicos para las mujeres y funcionarias. Por ejemplo, tarjetas de recarga de internet para las mujeres que lo requieren para participar. "/>
    <s v="Seylin Navarro, María Auxiliadora Castañeda y Diana Fuster"/>
    <x v="3"/>
    <x v="3"/>
    <s v="45             _x000a_10_x000a_15     "/>
    <s v="15 tarjetas de recarga de internet de 5.000 colones"/>
    <n v="0"/>
    <n v="0"/>
    <s v="10204"/>
    <s v="Servicio de telecomunicaciones"/>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1  Aumenta la cantidad de mujeres capacitadas  y asesoradas, por primera vez, en liderazgo transformador, participación política paritaria y organización, para el ejercicio pleno de sus derechos políticos y civiles en relación con la línea base 2018 en todas las regiones del país_x000a__x000a_"/>
    <s v="6000_x000a_CENTRAL 1800_x000a_BRUNCA 840_x000a_CARIBE 840_x000a_UR CHOROTEGA 840_x000a_HUETAR NORTE 840_x000a_PACÍFICO CENTRAL 840"/>
    <s v="pendiente"/>
    <x v="7"/>
    <x v="7"/>
    <x v="0"/>
    <x v="0"/>
    <x v="3"/>
    <s v="Contribuir al desarrollo integral de las mujers en su diversidad a través de la capacitación, formación y asistencia técnica en distintas temáticas sociales, económicas, políticas o de organización"/>
    <s v="P_6"/>
    <x v="8"/>
    <s v="2.1.1"/>
    <n v="40"/>
    <n v="40"/>
    <s v="Curso Autoformación Nosotras Lideramos el Cambio para generar herramientas básicas que permitan fortalecer las capacidades del liderazgo trasformador de las mujeres."/>
    <s v="CENTRAL"/>
    <s v="MONTES DE OCA"/>
    <s v="G_9"/>
    <x v="18"/>
    <n v="40"/>
    <s v="Permanente"/>
    <s v="Permanente"/>
    <s v="Permanente"/>
    <s v="Permanente"/>
    <s v="R_P6"/>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Solicitud para dar a conocer y mantener la promoción del curso en redes sociales del INAMU y mediante las bases de contactos institucionales. "/>
    <s v="Seylin Navarro, Diana Fuster"/>
    <x v="3"/>
    <x v="3"/>
    <s v="30_x000a_10"/>
    <s v="50 horas de asesoría de MOODLE y SHIFT deacuerdo con el presupuesto estimado por la Unidad de Informática."/>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1  Aumenta la cantidad de mujeres capacitadas  y asesoradas, por primera vez, en liderazgo transformador, participación política paritaria y organización, para el ejercicio pleno de sus derechos políticos y civiles en relación con la línea base 2018 en todas las regiones del país_x000a__x000a_"/>
    <s v="6000_x000a_CENTRAL 1800_x000a_BRUNCA 840_x000a_CARIBE 840_x000a_UR CHOROTEGA 840_x000a_HUETAR NORTE 840_x000a_PACÍFICO CENTRAL 840"/>
    <s v="pendiente"/>
    <x v="7"/>
    <x v="7"/>
    <x v="0"/>
    <x v="0"/>
    <x v="3"/>
    <s v="Contribuir al desarrollo integral de las mujers en su diversidad a través de la capacitación, formación y asistencia técnica en distintas temáticas sociales, económicas, políticas o de organización"/>
    <s v="P_6"/>
    <x v="8"/>
    <s v="2.1.1"/>
    <n v="80"/>
    <n v="72"/>
    <s v="4 charlas virtuales de actualización e intercambio sobre liderazgos transformadores y buenas prácticas de lideresas en la diversidad con la participación de expertas sobre incidencia política. Interesa la representatividad de lideresas urbanas, rurales, indígenas, con discapacidad, migrantes, afrodescendientes pertenecientes a organizaciones diversas y del ámbito municipal. 7 cápsulas informativas sobre herramientas para el ejercicio del liderazgo en tiempos de crisis y la incidencia política de las mujeres en coordinación con la Unidad de Comunicación. "/>
    <s v="CENTRAL"/>
    <s v="MONTES DE OCA"/>
    <s v="G_9"/>
    <x v="18"/>
    <n v="80"/>
    <s v="Febrero"/>
    <s v="Abril"/>
    <s v="Julio"/>
    <s v="Octubre"/>
    <s v="R_P6"/>
    <s v="1_Necesidad de articulación en cualquier proceso de capacitación."/>
    <s v="4 Cortes eléctricos o fallas informáticas que interrumpan la generación, captura, procesamiento y transmición de la comunicación e información"/>
    <s v="Coordinación con lideresas e instancias estratégicas para poder realizar las charlas."/>
    <s v="Diana Fuster, Seylin Navarro y Valeria Varas_x000a_Yensy Herrera"/>
    <x v="3"/>
    <x v="3"/>
    <s v="35_x000a_35_x000a_35_x000a_4"/>
    <s v="40 tarjetas de recarga de internet de 5.000 colones"/>
    <n v="0"/>
    <n v="0"/>
    <s v="10204"/>
    <s v="Servicio de telecomunicaciones"/>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1  Aumenta la cantidad de mujeres capacitadas  y asesoradas, por primera vez, en liderazgo transformador, participación política paritaria y organización, para el ejercicio pleno de sus derechos políticos y civiles en relación con la línea base 2018 en todas las regiones del país_x000a__x000a_"/>
    <s v="6000_x000a_CENTRAL 1800_x000a_BRUNCA 840_x000a_CARIBE 840_x000a_UR CHOROTEGA 840_x000a_HUETAR NORTE 840_x000a_PACÍFICO CENTRAL 840"/>
    <s v="pendiente"/>
    <x v="7"/>
    <x v="7"/>
    <x v="0"/>
    <x v="0"/>
    <x v="3"/>
    <s v="Contribuir al desarrollo integral de las mujers en su diversidad a través de la capacitación, formación y asistencia técnica en distintas temáticas sociales, económicas, políticas o de organización"/>
    <s v="P_6"/>
    <x v="8"/>
    <s v="2.1.1"/>
    <n v="28"/>
    <n v="16"/>
    <s v="Ejecución del Foro Nacional de Mujeres Indígenas que permita fortalecer sus liderazgos e incidencia, conocer sus demandas e intereses a partir de la crisis, mediante 4 sesiones de trabajo virtuales y una sesión presencial en San José. Interesa la participación de los Departamentos Técnicos y Unidades Regionales, así como, instancias estratégicas entre las que se encuentran el Viceministerio de Diálogo Social."/>
    <s v="CENTRAL"/>
    <s v="MONTES DE OCA"/>
    <s v="G_9"/>
    <x v="18"/>
    <n v="28"/>
    <s v="Febrero"/>
    <s v="Abril"/>
    <s v="Agosto"/>
    <s v="Octubre"/>
    <s v="R_P6"/>
    <s v="1_Necesidad de articulación en cualquier proceso de capacitación."/>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Solicitud análisis y toma de decisiones por parte de autoridades sobre virtualización institucional, así como, sobre los requerimientos básicos para las mujeres y funcionarias. Por ejemplo, tarjetas de recarga de internet para las mujeres que lo requieren para participar. Reiterar la necesidad de definir un proveedor que brinden hospedaje, alimentación y sala para esta actividad conforme las condiciones de esta población."/>
    <s v="Valeria Varas, Natalie Ramos, María Auxiliadora Castañeda y Diana Fuster"/>
    <x v="3"/>
    <x v="3"/>
    <s v="30_x000a_5_x000a_10_x000a_10   "/>
    <s v="112 tarjetas de recarga de internet de 5.000 colones"/>
    <n v="500000"/>
    <n v="0"/>
    <s v="10204"/>
    <s v="Servicio de telecomunicaciones"/>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1  Aumenta la cantidad de mujeres capacitadas  y asesoradas, por primera vez, en liderazgo transformador, participación política paritaria y organización, para el ejercicio pleno de sus derechos políticos y civiles en relación con la línea base 2018 en todas las regiones del país_x000a__x000a_"/>
    <s v="6000_x000a_CENTRAL 1800_x000a_BRUNCA 840_x000a_CARIBE 840_x000a_UR CHOROTEGA 840_x000a_HUETAR NORTE 840_x000a_PACÍFICO CENTRAL 840"/>
    <s v="pendiente"/>
    <x v="7"/>
    <x v="7"/>
    <x v="0"/>
    <x v="0"/>
    <x v="3"/>
    <s v="Contribuir al desarrollo integral de las mujers en su diversidad a través de la capacitación, formación y asistencia técnica en distintas temáticas sociales, económicas, políticas o de organización"/>
    <s v="P_6"/>
    <x v="8"/>
    <s v="2.1.1"/>
    <s v="Idem"/>
    <s v="Idem"/>
    <s v="Ejecución del Foro Nacional de Mujeres Indígenas que permita fortalecer sus liderazgos e incidencia, conocer sus demandas e intereses a partir de la crisis, mediante 4 sesiones de trabajo virtuales y una sesión presencial en San José. Interesa la participación de los Departamentos Técnicos y Unidades Regionales, así como, instancias estratégicas entre las que se encuentran el Viceministerio de Diálogo Social."/>
    <s v="CENTRAL"/>
    <s v="MONTES DE OCA"/>
    <s v="G_9"/>
    <x v="18"/>
    <s v="IDEM"/>
    <s v="Febrero"/>
    <s v="Abril"/>
    <s v="Agosto"/>
    <s v="Octubre"/>
    <s v="R_P6"/>
    <s v="1_Necesidad de articulación en cualquier proceso de capacitación."/>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Solicitud análisis y toma de decisiones por parte de autoridades sobre virtualización institucional, así como, sobre los requerimientos básicos para las mujeres y funcionarias. Por ejemplo, tarjetas de recarga de internet para las mujeres que lo requieren para participar. Reiterar la necesidad de definir un proveedor que brinden hospedaje, alimentación y sala para esta actividad conforme las condiciones de esta población."/>
    <s v="Valeria Varas, Natalie Ramos, María Auxiliadora Castañeda y Diana Fuster"/>
    <x v="3"/>
    <x v="3"/>
    <s v="IDEM"/>
    <s v="Alojamiento, alimentación y salón de actividades para 28 mujeres indígenas, por cuatro días: 84 Desayunos, 164 refrigerios (28 el primer día en la tarde y 68 el segundo y el tercer día), 68 almuerzos, 84 cenas y de la licitación por demanda."/>
    <n v="0"/>
    <n v="1590181"/>
    <s v="10701"/>
    <s v="Actividades de capacitación"/>
    <x v="0"/>
    <m/>
    <m/>
    <n v="2021"/>
    <x v="48"/>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1  Aumenta la cantidad de mujeres capacitadas  y asesoradas, por primera vez, en liderazgo transformador, participación política paritaria y organización, para el ejercicio pleno de sus derechos políticos y civiles en relación con la línea base 2018 en todas las regiones del país_x000a__x000a_"/>
    <s v="6000_x000a_CENTRAL 1800_x000a_BRUNCA 840_x000a_CARIBE 840_x000a_UR CHOROTEGA 840_x000a_HUETAR NORTE 840_x000a_PACÍFICO CENTRAL 840"/>
    <s v="pendiente"/>
    <x v="7"/>
    <x v="7"/>
    <x v="0"/>
    <x v="0"/>
    <x v="3"/>
    <s v="Contribuir al desarrollo integral de las mujers en su diversidad a través de la capacitación, formación y asistencia técnica en distintas temáticas sociales, económicas, políticas o de organización"/>
    <s v="P_6"/>
    <x v="8"/>
    <s v="2.1.1"/>
    <s v="Idem"/>
    <s v="Idem"/>
    <s v="Ejecución del Foro Nacional de Mujeres Indígenas que permita fortalecer sus liderazgos e incidencia, conocer sus demandas e intereses a partir de la crisis, mediante 4 sesiones de trabajo virtuales y una sesión presencial en San José. Interesa la participación de los Departamentos Técnicos y Unidades Regionales, así como, instancias estratégicas entre las que se encuentran el Viceministerio de Diálogo Social."/>
    <s v="CENTRAL"/>
    <s v="MONTES DE OCA"/>
    <s v="G_9"/>
    <x v="18"/>
    <s v="IDEM"/>
    <s v="Febrero"/>
    <s v="Abril"/>
    <s v="Agosto"/>
    <s v="Octubre"/>
    <s v="R_P6"/>
    <s v="1_Necesidad de articulación en cualquier proceso de capacitación."/>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Solicitud análisis y toma de decisiones por parte de autoridades sobre virtualización institucional, así como, sobre los requerimientos básicos para las mujeres y funcionarias. Por ejemplo, tarjetas de recarga de internet para las mujeres que lo requieren para participar. Reiterar la necesidad de definir un proveedor que brinden hospedaje, alimentación y sala para esta actividad conforme las condiciones de esta población."/>
    <s v="Valeria Varas, Natalie Ramos, María Auxiliadora Castañeda y Diana Fuster"/>
    <x v="3"/>
    <x v="3"/>
    <s v="IDEM"/>
    <s v="Hospedaje:  42 habitaciones dobles para 28 mujeres indígenas por tres noches"/>
    <n v="0"/>
    <n v="2100000"/>
    <s v="10701"/>
    <s v="Actividades de capacitación"/>
    <x v="0"/>
    <m/>
    <m/>
    <n v="2021"/>
    <x v="49"/>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1  Aumenta la cantidad de mujeres capacitadas  y asesoradas, por primera vez, en liderazgo transformador, participación política paritaria y organización, para el ejercicio pleno de sus derechos políticos y civiles en relación con la línea base 2018 en todas las regiones del país_x000a__x000a_"/>
    <s v="6000_x000a_CENTRAL 1800_x000a_BRUNCA 840_x000a_CARIBE 840_x000a_UR CHOROTEGA 840_x000a_HUETAR NORTE 840_x000a_PACÍFICO CENTRAL 840"/>
    <s v="pendiente"/>
    <x v="7"/>
    <x v="7"/>
    <x v="0"/>
    <x v="0"/>
    <x v="3"/>
    <s v="Contribuir al desarrollo integral de las mujers en su diversidad a través de la capacitación, formación y asistencia técnica en distintas temáticas sociales, económicas, políticas o de organización"/>
    <s v="P_6"/>
    <x v="8"/>
    <s v="2.1.1"/>
    <s v="Idem"/>
    <s v="Idem"/>
    <s v="Ejecución del Foro Nacional de Mujeres Indígenas que permita fortalecer sus liderazgos e incidencia, conocer sus demandas e intereses a partir de la crisis, mediante 4 sesiones de trabajo virtuales y una sesión presencial en San José. Interesa la participación de los Departamentos Técnicos y Unidades Regionales, así como, instancias estratégicas entre las que se encuentran el Viceministerio de Diálogo Social."/>
    <s v="CENTRAL"/>
    <s v="MONTES DE OCA"/>
    <s v="G_9"/>
    <x v="18"/>
    <s v="IDEM"/>
    <s v="Febrero"/>
    <s v="Abril"/>
    <s v="Agosto"/>
    <s v="Octubre"/>
    <s v="R_P6"/>
    <s v="1_Necesidad de articulación en cualquier proceso de capacitación."/>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Solicitud análisis y toma de decisiones por parte de autoridades sobre virtualización institucional, así como, sobre los requerimientos básicos para las mujeres y funcionarias. Por ejemplo, tarjetas de recarga de internet para las mujeres que lo requieren para participar. Reiterar la necesidad de definir un proveedor que brinden hospedaje, alimentación y sala para esta actividad conforme las condiciones de esta población."/>
    <s v="Valeria Varas, Natalie Ramos, María Auxiliadora Castañeda y Diana Fuster"/>
    <x v="3"/>
    <x v="3"/>
    <s v="IDEM"/>
    <s v="Viáticos de transporte y alimentación en tránsito para las indígenas desdes sus comunidades a San José"/>
    <n v="0"/>
    <n v="1900000"/>
    <s v="10701"/>
    <s v="Actividades de capacitación"/>
    <x v="0"/>
    <m/>
    <m/>
    <n v="2021"/>
    <x v="5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1  Aumenta la cantidad de mujeres capacitadas  y asesoradas, por primera vez, en liderazgo transformador, participación política paritaria y organización, para el ejercicio pleno de sus derechos políticos y civiles en relación con la línea base 2018 en todas las regiones del país_x000a__x000a_"/>
    <s v="6000_x000a_CENTRAL 1800_x000a_BRUNCA 840_x000a_CARIBE 840_x000a_UR CHOROTEGA 840_x000a_HUETAR NORTE 840_x000a_PACÍFICO CENTRAL 840"/>
    <s v="pendiente"/>
    <x v="7"/>
    <x v="7"/>
    <x v="0"/>
    <x v="0"/>
    <x v="3"/>
    <s v="Contribuir al desarrollo integral de las mujers en su diversidad a través de la capacitación, formación y asistencia técnica en distintas temáticas sociales, económicas, políticas o de organización"/>
    <s v="P_6"/>
    <x v="8"/>
    <s v="2.1.1"/>
    <n v="15"/>
    <n v="0"/>
    <s v="Capacitación virtual dirigida a mujeres indígenas sobre liderazgo y participación política de las mujeres que fomente su participación e incidencia en todos los espacios."/>
    <s v="CENTRAL"/>
    <s v="MONTES DE OCA"/>
    <s v="G_9"/>
    <x v="18"/>
    <n v="15"/>
    <s v="N/A"/>
    <s v="N/A"/>
    <s v="Setiembre"/>
    <s v="N/A"/>
    <s v="R_P6"/>
    <s v="1_Necesidad de articulación en cualquier proceso de capacitación."/>
    <s v="4 Cortes eléctricos o fallas informáticas que interrumpan la generación, captura, procesamiento y transmición de la comunicación e información"/>
    <s v="Solicitud análisis y toma de decisiones por parte de autoridades sobre virtualización institucional, así como, sobre los requerimientos básicos para las mujeres y funcionarias. Por ejemplo, tarjetas de recarga de internet para las mujeres que lo requieren para participar. "/>
    <s v="Valeria Varas, Natalie Ramos"/>
    <x v="3"/>
    <x v="3"/>
    <s v="20_x000a_3"/>
    <s v="15 tarjetas de recarga de internet de 5.000 colones"/>
    <n v="0"/>
    <n v="0"/>
    <s v="10204"/>
    <s v="Servicio de telecomunicaciones"/>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1  Aumenta la cantidad de mujeres capacitadas  y asesoradas, por primera vez, en liderazgo transformador, participación política paritaria y organización, para el ejercicio pleno de sus derechos políticos y civiles en relación con la línea base 2018 en todas las regiones del país_x000a__x000a_"/>
    <s v="6000_x000a_CENTRAL 1800_x000a_BRUNCA 840_x000a_CARIBE 840_x000a_UR CHOROTEGA 840_x000a_HUETAR NORTE 840_x000a_PACÍFICO CENTRAL 840"/>
    <s v="pendiente"/>
    <x v="7"/>
    <x v="7"/>
    <x v="0"/>
    <x v="0"/>
    <x v="3"/>
    <s v="Contribuir al desarrollo integral de las mujers en su diversidad a través de la capacitación, formación y asistencia técnica en distintas temáticas sociales, económicas, políticas o de organización"/>
    <s v="P_6"/>
    <x v="8"/>
    <s v="2.1.1"/>
    <n v="15"/>
    <n v="0"/>
    <s v="Una sesión virtual para la devolución de la Sistematización &quot;Proyecto Educación en el ejercicio de los derechos de las mujeres indígenas. Mujeres indígenas replicando sus conocimiento&quot; dirigido a las multiplicadoras indígenas y a las mujeres indígenas que recibieron la capacitación con el  fin de que recuperen la experiencia y realicen retroalimentación al documento. "/>
    <s v="CENTRAL"/>
    <s v="MONTES DE OCA"/>
    <s v="G_9"/>
    <x v="18"/>
    <n v="15"/>
    <s v="N/A"/>
    <s v="Junio"/>
    <s v="N/A"/>
    <s v="N/A"/>
    <s v="R_P6"/>
    <s v="1_Necesidad de articulación en cualquier proceso de capacitación."/>
    <s v="4 Cortes eléctricos o fallas informáticas que interrumpan la generación, captura, procesamiento y transmición de la comunicación e información"/>
    <s v="Solicitud análisis y toma de decisiones por parte de autoridades sobre virtualización institucional, así como, sobre los requerimientos básicos para las mujeres y funcionarias. Por ejemplo, tarjetas de recarga de internet para las mujeres que lo requieren para participar. "/>
    <s v="Valeria Varas y Diana Fuster"/>
    <x v="3"/>
    <x v="3"/>
    <s v="10_x000a_5"/>
    <s v="15 tarjetas de recarga de internet de 5.000 colones"/>
    <n v="0"/>
    <n v="0"/>
    <s v="10204"/>
    <s v="Servicio de telecomunicaciones"/>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1  Aumenta la cantidad de mujeres capacitadas  y asesoradas, por primera vez, en liderazgo transformador, participación política paritaria y organización, para el ejercicio pleno de sus derechos políticos y civiles en relación con la línea base 2018 en todas las regiones del país_x000a__x000a_"/>
    <s v="6000_x000a_CENTRAL 1800_x000a_BRUNCA 840_x000a_CARIBE 840_x000a_UR CHOROTEGA 840_x000a_HUETAR NORTE 840_x000a_PACÍFICO CENTRAL 840"/>
    <s v="pendiente"/>
    <x v="7"/>
    <x v="7"/>
    <x v="0"/>
    <x v="0"/>
    <x v="3"/>
    <s v="Contribuir al desarrollo integral de las mujers en su diversidad a través de la capacitación, formación y asistencia técnica en distintas temáticas sociales, económicas, políticas o de organización"/>
    <s v="P_6"/>
    <x v="8"/>
    <s v="2.1.1"/>
    <n v="15"/>
    <n v="0"/>
    <s v="Una sesión virtual para la devolución de la Evaluación del &quot;Proyecto Educación en el ejercicio de los derechos de las mujeres indígenas. Mujeres indígenas replicando sus conocimientos&quot; con el  fin de que recuperen la experiencia y realicen retroalimentación al documento. "/>
    <s v="CENTRAL"/>
    <s v="MONTES DE OCA"/>
    <s v="G_9"/>
    <x v="18"/>
    <n v="15"/>
    <s v="N/A"/>
    <s v="Junio"/>
    <s v="Setiembre"/>
    <s v="N/A"/>
    <s v="R_P6"/>
    <s v="1_Necesidad de articulación en cualquier proceso de capacitación."/>
    <s v="4 Cortes eléctricos o fallas informáticas que interrumpan la generación, captura, procesamiento y transmición de la comunicación e información"/>
    <s v="Solicitud análisis y toma de decisiones por parte de autoridades sobre virtualización institucional, así como, sobre los requerimientos básicos para las mujeres y funcionarias. Por ejemplo, tarjetas de recarga de internet para las mujeres que lo requieren para participar. "/>
    <s v="Valeria Varas y Diana Fuster"/>
    <x v="3"/>
    <x v="3"/>
    <n v="5"/>
    <s v="15 tarjetas de recarga de internet de 5.000 colones"/>
    <n v="0"/>
    <n v="0"/>
    <s v="10204"/>
    <s v="Servicio de telecomunicaciones"/>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1  Aumenta la cantidad de mujeres capacitadas  y asesoradas, por primera vez, en liderazgo transformador, participación política paritaria y organización, para el ejercicio pleno de sus derechos políticos y civiles en relación con la línea base 2018 en todas las regiones del país_x000a__x000a_"/>
    <s v="6000_x000a_CENTRAL 1800_x000a_BRUNCA 840_x000a_CARIBE 840_x000a_UR CHOROTEGA 840_x000a_HUETAR NORTE 840_x000a_PACÍFICO CENTRAL 840"/>
    <s v="pendiente"/>
    <x v="7"/>
    <x v="7"/>
    <x v="0"/>
    <x v="0"/>
    <x v="3"/>
    <s v="Contribuir al desarrollo integral de las mujers en su diversidad a través de la capacitación, formación y asistencia técnica en distintas temáticas sociales, económicas, políticas o de organización"/>
    <s v="P_6"/>
    <x v="8"/>
    <s v="2.1.1"/>
    <n v="35"/>
    <n v="35"/>
    <s v="Ejecución del Foro Nacional de Mujeres Afrodescendientes que permita fortalecer sus liderazgos e incidencia, conocer sus demandas e intereses a partir de la crisis, mediante 4 sesiones de trabajo virtuales y una sesión presencial en la provincia de Limón. Interesa la participación de los Departamentos Técnicos y Unidades Regionales, así como, instancias estratégicas entre las que se encuentran el Comisionado de Asuntos de la Afrodescendencia de la Vicepresidencia de la República. "/>
    <s v="HUETAR_CARIBE"/>
    <s v="LIMÓN"/>
    <s v="G_9"/>
    <x v="18"/>
    <n v="35"/>
    <s v="Febrero"/>
    <s v="Junio"/>
    <s v="Setiembre"/>
    <s v="Octubre"/>
    <s v="R_P6"/>
    <s v="1_Necesidad de articulación en cualquier proceso de capacitación."/>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ealización en un cantón cercano a la mayoría de las mujeres."/>
    <s v="Diana Fuster, Valeria Varias, María Auxiliadora Castañeda y Unidad Regional Huetar Caribe"/>
    <x v="3"/>
    <x v="3"/>
    <s v="30_x000a_10_x000a_10_x000a_10"/>
    <s v="35 refrigerios mañana, 35 almuerzos y 35 refrigerios tarde."/>
    <n v="0"/>
    <n v="435445"/>
    <s v="10701"/>
    <s v="Actividades de capacitación"/>
    <x v="0"/>
    <m/>
    <m/>
    <n v="2021"/>
    <x v="51"/>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1  Aumenta la cantidad de mujeres capacitadas  y asesoradas, por primera vez, en liderazgo transformador, participación política paritaria y organización, para el ejercicio pleno de sus derechos políticos y civiles en relación con la línea base 2018 en todas las regiones del país_x000a__x000a_"/>
    <s v="6000_x000a_CENTRAL 1800_x000a_BRUNCA 840_x000a_CARIBE 840_x000a_UR CHOROTEGA 840_x000a_HUETAR NORTE 840_x000a_PACÍFICO CENTRAL 840"/>
    <s v="pendiente"/>
    <x v="7"/>
    <x v="7"/>
    <x v="0"/>
    <x v="0"/>
    <x v="3"/>
    <s v="Contribuir al desarrollo integral de las mujers en su diversidad a través de la capacitación, formación y asistencia técnica en distintas temáticas sociales, económicas, políticas o de organización"/>
    <s v="P_6"/>
    <x v="8"/>
    <s v="2.1.1"/>
    <s v="Idem"/>
    <s v="Idem"/>
    <s v="Ejecución del Foro Nacional de Mujeres Afrodescendientes que permita fortalecer sus liderazgos e incidencia, conocer sus demandas e intereses a partir de la crisis, mediante 4 sesiones de trabajo virtuales y una sesión presencial en la provincia de Limón. Interesa la participación de los Departamentos Técnicos y Unidades Regionales, así como, instancias estratégicas entre las que se encuentran el Comisionado de Asuntos de la Afrodescendencia de la Vicepresidencia de la República."/>
    <s v="HUETAR_CARIBE"/>
    <s v="LIMÓN"/>
    <s v="G_9"/>
    <x v="18"/>
    <s v="IDEM"/>
    <s v="Febrero"/>
    <s v="Junio"/>
    <s v="Setiembre"/>
    <s v="Octubre"/>
    <s v="R_P6"/>
    <s v="1_Necesidad de articulación en cualquier proceso de capacitación."/>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ealización en un cantón cercano a la mayoría de las mujeres."/>
    <s v="Diana Fuster, Valeria Varias, María Auxiliadora Castañeda y Unidad Regional Huetar Caribe"/>
    <x v="3"/>
    <x v="3"/>
    <s v="IDEM"/>
    <s v="Salón para 50 personas para respetar el distanciamiento fìsico."/>
    <n v="0"/>
    <n v="160000"/>
    <s v="10701"/>
    <s v="Actividades de capacitación"/>
    <x v="0"/>
    <m/>
    <m/>
    <n v="2021"/>
    <x v="52"/>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1  Aumenta la cantidad de mujeres capacitadas  y asesoradas, por primera vez, en liderazgo transformador, participación política paritaria y organización, para el ejercicio pleno de sus derechos políticos y civiles en relación con la línea base 2018 en todas las regiones del país_x000a__x000a_"/>
    <s v="6000_x000a_CENTRAL 1800_x000a_BRUNCA 840_x000a_CARIBE 840_x000a_UR CHOROTEGA 840_x000a_HUETAR NORTE 840_x000a_PACÍFICO CENTRAL 840"/>
    <s v="pendiente"/>
    <x v="7"/>
    <x v="7"/>
    <x v="0"/>
    <x v="0"/>
    <x v="3"/>
    <s v="Contribuir al desarrollo integral de las mujers en su diversidad a través de la capacitación, formación y asistencia técnica en distintas temáticas sociales, económicas, políticas o de organización"/>
    <s v="P_6"/>
    <x v="8"/>
    <s v="2.1.1"/>
    <s v="Idem"/>
    <s v="Idem"/>
    <s v="Ejecución del Foro Nacional de Mujeres Afrodescendientes que permita fortalecer sus liderazgos e incidencia, conocer sus demandas e intereses a partir de la crisis, mediante 4 sesiones de trabajo virtuales y una sesión presencial en la provincia de Limón. Interesa la participación de los Departamentos Técnicos y Unidades Regionales, así como, instancias estratégicas entre las que se encuentran el Comisionado de Asuntos de la Afrodescendencia de la Vicepresidencia de la República."/>
    <s v="HUETAR_CARIBE"/>
    <s v="LIMÓN"/>
    <s v="G_9"/>
    <x v="18"/>
    <s v="IDEM"/>
    <s v="Febrero"/>
    <s v="Junio"/>
    <s v="Setiembre"/>
    <s v="Octubre"/>
    <s v="R_P6"/>
    <s v="1_Necesidad de articulación en cualquier proceso de capacitación."/>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ealización en un cantón cercano a la mayoría de las mujeres."/>
    <s v="Diana Fuster, Valeria Varias, María Auxiliadora Castañeda y Unidad Regional Huetar Caribe"/>
    <x v="3"/>
    <x v="3"/>
    <s v="IDEM"/>
    <s v="Hospedaje para 10 personas por 2  noches en el cantón de Limón."/>
    <n v="0"/>
    <n v="480000"/>
    <s v="10701"/>
    <s v="Actividades de capacitación"/>
    <x v="0"/>
    <m/>
    <m/>
    <n v="2021"/>
    <x v="53"/>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1  Aumenta la cantidad de mujeres capacitadas  y asesoradas, por primera vez, en liderazgo transformador, participación política paritaria y organización, para el ejercicio pleno de sus derechos políticos y civiles en relación con la línea base 2018 en todas las regiones del país_x000a__x000a_"/>
    <s v="6000_x000a_CENTRAL 1800_x000a_BRUNCA 840_x000a_CARIBE 840_x000a_UR CHOROTEGA 840_x000a_HUETAR NORTE 840_x000a_PACÍFICO CENTRAL 840"/>
    <s v="pendiente"/>
    <x v="7"/>
    <x v="7"/>
    <x v="0"/>
    <x v="0"/>
    <x v="3"/>
    <s v="Contribuir al desarrollo integral de las mujers en su diversidad a través de la capacitación, formación y asistencia técnica en distintas temáticas sociales, económicas, políticas o de organización"/>
    <s v="P_6"/>
    <x v="8"/>
    <s v="2.1.1"/>
    <s v="Idem"/>
    <s v="Idem"/>
    <s v="Ejecución del Foro Nacional de Mujeres Afrodescendientes que permita fortalecer sus liderazgos e incidencia, conocer sus demandas e intereses a partir de la crisis, mediante 4 sesiones de trabajo virtuales y una sesión presencial en la provincia de Limón. Interesa la participación de los Departamentos Técnicos y Unidades Regionales, así como, instancias estratégicas entre las que se encuentran el Comisionado de Asuntos de la Afrodescendencia de la Vicepresidencia de la República."/>
    <s v="HUETAR_CARIBE"/>
    <s v="LIMÓN"/>
    <s v="G_9"/>
    <x v="18"/>
    <s v="IDEM"/>
    <s v="Febrero"/>
    <s v="Junio"/>
    <s v="Setiembre"/>
    <s v="Octubre"/>
    <s v="R_P6"/>
    <s v="1_Necesidad de articulación en cualquier proceso de capacitación."/>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ealización en un cantón cercano a la mayoría de las mujeres."/>
    <s v="Diana Fuster, Valeria Varias, María Auxiliadora Castañeda y Unidad Regional Huetar Caribe"/>
    <x v="3"/>
    <x v="3"/>
    <s v="IDEM"/>
    <s v="Viáticos de transporte y alimentaciò`n en tránsito  para las afordescendientes desdes sus comunidades a Limón"/>
    <n v="0"/>
    <n v="300000"/>
    <s v="10701"/>
    <s v="Actividades de capacitación"/>
    <x v="0"/>
    <m/>
    <m/>
    <n v="2021"/>
    <x v="54"/>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1  Aumenta la cantidad de mujeres capacitadas  y asesoradas, por primera vez, en liderazgo transformador, participación política paritaria y organización, para el ejercicio pleno de sus derechos políticos y civiles en relación con la línea base 2018 en todas las regiones del país_x000a__x000a_"/>
    <s v="6000_x000a_CENTRAL 1800_x000a_BRUNCA 840_x000a_CARIBE 840_x000a_UR CHOROTEGA 840_x000a_HUETAR NORTE 840_x000a_PACÍFICO CENTRAL 840"/>
    <s v="pendiente"/>
    <x v="7"/>
    <x v="7"/>
    <x v="0"/>
    <x v="0"/>
    <x v="3"/>
    <s v="Contribuir al desarrollo integral de las mujers en su diversidad a través de la capacitación, formación y asistencia técnica en distintas temáticas sociales, económicas, políticas o de organización"/>
    <s v="P_6"/>
    <x v="8"/>
    <s v="2.1.1"/>
    <s v="Idem"/>
    <s v="Idem"/>
    <s v="Ejecución del Foro Nacional de Mujeres Afrodescendientes que permita fortalecer sus liderazgos e incidencia, conocer sus demandas e intereses a partir de la crisis, mediante 4 sesiones de trabajo virtuales y una sesión presencial en la provincia de Limón. Interesa la participación de los Departamentos Técnicos y Unidades Regionales, así como, instancias estratégicas entre las que se encuentran el Comisionado de Asuntos de la Afrodescendencia de la Vicepresidencia de la República."/>
    <s v="HUETAR_CARIBE"/>
    <s v="LIMÓN"/>
    <s v="G_9"/>
    <x v="18"/>
    <s v="IDEM"/>
    <s v="Febrero"/>
    <s v="Junio"/>
    <s v="Setiembre"/>
    <s v="Octubre"/>
    <s v="R_P6"/>
    <s v="1_Necesidad de articulación en cualquier proceso de capacitación."/>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ealización en un cantón cercano a la mayoría de las mujeres."/>
    <s v="Diana Fuster, Valeria Varias, María Auxiliadora Castañeda y Unidad Regional Huetar Caribe"/>
    <x v="3"/>
    <x v="3"/>
    <s v="IDEM"/>
    <s v="25 tarjetas de recarga de internet de 5.000 colones"/>
    <n v="0"/>
    <n v="0"/>
    <s v="10204"/>
    <s v="Servicio de telecomunicaciones"/>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1  Aumenta la cantidad de mujeres capacitadas  y asesoradas, por primera vez, en liderazgo transformador, participación política paritaria y organización, para el ejercicio pleno de sus derechos políticos y civiles en relación con la línea base 2018 en todas las regiones del país_x000a__x000a_"/>
    <s v="6000_x000a_CENTRAL 1800_x000a_BRUNCA 840_x000a_CARIBE 840_x000a_UR CHOROTEGA 840_x000a_HUETAR NORTE 840_x000a_PACÍFICO CENTRAL 840"/>
    <s v="pendiente"/>
    <x v="7"/>
    <x v="7"/>
    <x v="0"/>
    <x v="0"/>
    <x v="3"/>
    <s v="Contribuir al desarrollo integral de las mujers en su diversidad a través de la capacitación, formación y asistencia técnica en distintas temáticas sociales, económicas, políticas o de organización"/>
    <s v="P_6"/>
    <x v="8"/>
    <s v="2.1.1"/>
    <s v="Idem"/>
    <s v="Idem"/>
    <s v="Ejecución del Foro Nacional de Mujeres Afrodescendientes que permita fortalecer sus liderazgos e incidencia, conocer sus demandas e intereses a partir de la crisis, mediante 4 sesiones de trabajo virtuales y una sesión presencial en la provincia de Limón. Interesa la participación de los Departamentos Técnicos y Unidades Regionales, así como, instancias estratégicas entre las que se encuentran el Comisionado de Asuntos de la Afrodescendencia de la Vicepresidencia de la República."/>
    <s v="HUETAR_CARIBE"/>
    <s v="LIMÓN"/>
    <s v="G_9"/>
    <x v="18"/>
    <s v="IDEM"/>
    <s v="Febrero"/>
    <s v="Junio"/>
    <s v="Setiembre"/>
    <s v="Octubre"/>
    <s v="R_P6"/>
    <s v="1_Necesidad de articulación en cualquier proceso de capacitación."/>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ealización en un cantón cercano a la mayoría de las mujeres."/>
    <s v="Diana Fuster, Valeria Varias, María Auxiliadora Castañeda y Unidad Regional Huetar Caribe"/>
    <x v="3"/>
    <x v="3"/>
    <s v="IDEM"/>
    <s v="Viáticos funcionarias"/>
    <n v="0"/>
    <n v="300000"/>
    <s v="10502"/>
    <s v="Viáticos dentro del país"/>
    <x v="0"/>
    <m/>
    <m/>
    <n v="2021"/>
    <x v="54"/>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1  Aumenta la cantidad de mujeres capacitadas  y asesoradas, por primera vez, en liderazgo transformador, participación política paritaria y organización, para el ejercicio pleno de sus derechos políticos y civiles en relación con la línea base 2018 en todas las regiones del país_x000a__x000a_"/>
    <s v="6000_x000a_CENTRAL 1800_x000a_BRUNCA 840_x000a_CARIBE 840_x000a_UR CHOROTEGA 840_x000a_HUETAR NORTE 840_x000a_PACÍFICO CENTRAL 840"/>
    <s v="pendiente"/>
    <x v="7"/>
    <x v="7"/>
    <x v="0"/>
    <x v="0"/>
    <x v="3"/>
    <s v="Contribuir al desarrollo integral de las mujers en su diversidad a través de la capacitación, formación y asistencia técnica en distintas temáticas sociales, económicas, políticas o de organización"/>
    <s v="P_6"/>
    <x v="8"/>
    <s v="2.1.1"/>
    <s v="Idem"/>
    <s v="Idem"/>
    <s v="4 charlas virtuales de actualización e intercambio sobre liderazgos transformadores y buenas prácticas de lideresas en la diversidad con la participación de expertas sobre incidencia política. Interesa la representatividad de lideresas urbanas, rurales, indígenas, con discapacidad, migrantes, afrodescendientes pertenecientes a organizaciones diversas y del ámbito municipal. 7 cápsulas informativas sobre herramientas para el ejercicio del liderazgo en tiempos de crisis y la incidencia política de las mujeres en coordinación con la Unidad de Comunicación. "/>
    <s v="CENTRAL"/>
    <s v="MONTES DE OCA"/>
    <s v="G_9"/>
    <x v="18"/>
    <s v="IDEM"/>
    <s v="Marzo"/>
    <s v="Mayo"/>
    <s v="Setiembre"/>
    <s v="Noviembre"/>
    <s v="R_P6"/>
    <s v="1_Necesidad de articulación en cualquier proceso de capacitación."/>
    <s v="4 Cortes eléctricos o fallas informáticas que interrumpan la generación, captura, procesamiento y transmición de la comunicación e información"/>
    <s v="Monitoreo"/>
    <s v="Diana Fuster, Seylin Navarro y Valeria Varas"/>
    <x v="3"/>
    <x v="3"/>
    <s v="IDEM"/>
    <s v="7 infografías digitales con uso y recorte de imágenes y fotografías, así como, su ciclación en Facebook, Instagram, correo electrónico y WhatsApp. Inscrito en Unidad de Comunicación."/>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1  Aumenta la cantidad de mujeres capacitadas  y asesoradas, por primera vez, en liderazgo transformador, participación política paritaria y organización, para el ejercicio pleno de sus derechos políticos y civiles en relación con la línea base 2018 en todas las regiones del país_x000a__x000a_"/>
    <s v="6000_x000a_CENTRAL 1800_x000a_BRUNCA 840_x000a_CARIBE 840_x000a_UR CHOROTEGA 840_x000a_HUETAR NORTE 840_x000a_PACÍFICO CENTRAL 840"/>
    <s v="pendiente"/>
    <x v="7"/>
    <x v="7"/>
    <x v="0"/>
    <x v="0"/>
    <x v="3"/>
    <s v="Contribuir al desarrollo integral de las mujers en su diversidad a través de la capacitación, formación y asistencia técnica en distintas temáticas sociales, económicas, políticas o de organización"/>
    <s v="P_6"/>
    <x v="8"/>
    <s v="2.1.1"/>
    <n v="40"/>
    <n v="0"/>
    <s v="2 capacitaciones virtuales con mujeres tomadoras de decisión a nivel municipal y mujeres pertenecientes a partidos políticos, para el fortalecimiento de sus liderazgos y participación política, en alianza estratégica con las Unidades Regionales, institucionalidad, Frente de Mujeres Políticas de Costa Rica (Mecanismos partidos políticos), entre otras instancias. "/>
    <s v="CENTRAL"/>
    <s v="MONTES DE OCA"/>
    <s v="G_9"/>
    <x v="18"/>
    <n v="40"/>
    <s v="Marzo"/>
    <s v="Abril"/>
    <s v="N/A"/>
    <s v="N/A"/>
    <s v="R_P6"/>
    <s v="1_Necesidad de articulación en cualquier proceso de capacitación."/>
    <s v="4 Cortes eléctricos o fallas informáticas que interrumpan la generación, captura, procesamiento y transmición de la comunicación e información"/>
    <s v="Capacitación al personal sobre capacitaciones virtuales."/>
    <s v="Juliana Sibaja,_x000a_María Auxiliadora Castañeda_x000a_Yensy Herrera"/>
    <x v="3"/>
    <x v="3"/>
    <s v="40_x000a_10_x000a_15"/>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1  Aumenta la cantidad de mujeres capacitadas  y asesoradas, por primera vez, en liderazgo transformador, participación política paritaria y organización, para el ejercicio pleno de sus derechos políticos y civiles en relación con la línea base 2018 en todas las regiones del país_x000a__x000a_"/>
    <s v="6000_x000a_CENTRAL 1800_x000a_BRUNCA 840_x000a_CARIBE 840_x000a_UR CHOROTEGA 840_x000a_HUETAR NORTE 840_x000a_PACÍFICO CENTRAL 840"/>
    <s v="pendiente"/>
    <x v="7"/>
    <x v="7"/>
    <x v="0"/>
    <x v="0"/>
    <x v="3"/>
    <s v="Contribuir al desarrollo integral de las mujers en su diversidad a través de la capacitación, formación y asistencia técnica en distintas temáticas sociales, económicas, políticas o de organización"/>
    <s v="P_6"/>
    <x v="8"/>
    <s v="2.1.1"/>
    <n v="20"/>
    <n v="0"/>
    <s v="Una actividad virtual en el marco del 20 de junio, Día de los derechos políticos de las mujeres que permita reflexionar sobre avances y retos en el contexto de crisis y previo a elecciones nacionales. Con la participación de instancias estratégicas como Frente de Mujeres Políticas, RECOMM, Foro de Mujeres Políticas y la institucionalidad vinculante."/>
    <s v="CENTRAL"/>
    <s v="MONTES DE OCA"/>
    <s v="G_9"/>
    <x v="18"/>
    <n v="20"/>
    <s v="N/A"/>
    <s v="Junio"/>
    <s v="N/A"/>
    <s v="N/A"/>
    <s v="R_P6"/>
    <s v="1_Necesidad de articulación en cualquier proceso de capacitación."/>
    <s v="4 Cortes eléctricos o fallas informáticas que interrumpan la generación, captura, procesamiento y transmición de la comunicación e información"/>
    <s v="Capacitación al personal sobre capacitaciones virtuales."/>
    <s v="Juliana Sibaja, Natalie Ramos, María Auxiliadora Castañeda,_x000a_Yensy Herrera"/>
    <x v="3"/>
    <x v="3"/>
    <s v="25_x000a_15_x000a_15_x000a_15"/>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1  Aumenta la cantidad de mujeres capacitadas  y asesoradas, por primera vez, en liderazgo transformador, participación política paritaria y organización, para el ejercicio pleno de sus derechos políticos y civiles en relación con la línea base 2018 en todas las regiones del país_x000a__x000a_"/>
    <s v="6000_x000a_CENTRAL 1800_x000a_BRUNCA 840_x000a_CARIBE 840_x000a_UR CHOROTEGA 840_x000a_HUETAR NORTE 840_x000a_PACÍFICO CENTRAL 840"/>
    <s v="pendiente"/>
    <x v="7"/>
    <x v="7"/>
    <x v="0"/>
    <x v="0"/>
    <x v="3"/>
    <s v="Contribuir al desarrollo integral de las mujers en su diversidad a través de la capacitación, formación y asistencia técnica en distintas temáticas sociales, económicas, políticas o de organización"/>
    <s v="P_6"/>
    <x v="8"/>
    <s v="2.1.1"/>
    <n v="20"/>
    <n v="0"/>
    <s v="Una actividad virtual con representantes de partidos políticos que participarán en la contienda electoral y mujeres políticas sobre consulta referida a la agenda de género de las propuestas de gobierno, el cumplimiento paritario puestos de elección y gabinete paritario, así como, darles a conocer las demandas e intereses de las mujeres políticas de cara al proceso electoral. En alianza con instancias estratégicas. "/>
    <s v="CENTRAL"/>
    <s v="MONTES DE OCA"/>
    <s v="G_9"/>
    <x v="18"/>
    <n v="20"/>
    <s v="N/A"/>
    <s v="N/A"/>
    <s v="N/A"/>
    <s v="Octubre"/>
    <s v="R_P6"/>
    <s v="1_Necesidad de articulación en cualquier proceso de capacitación."/>
    <s v="4 Cortes eléctricos o fallas informáticas que interrumpan la generación, captura, procesamiento y transmición de la comunicación e información"/>
    <s v="Capacitación al personal sobre capacitaciones virtuales."/>
    <s v="Juliana Sibaja, Natalie Ramos, María Auxiliadora Castañeda,_x000a_Yensy Herrera"/>
    <x v="3"/>
    <x v="3"/>
    <s v="20_x000a_15_x000a_15_x000a_15 "/>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1  Aumenta la cantidad de mujeres capacitadas  y asesoradas, por primera vez, en liderazgo transformador, participación política paritaria y organización, para el ejercicio pleno de sus derechos políticos y civiles en relación con la línea base 2018 en todas las regiones del país_x000a__x000a_"/>
    <s v="6000_x000a_CENTRAL 1800_x000a_BRUNCA 840_x000a_CARIBE 840_x000a_UR CHOROTEGA 840_x000a_HUETAR NORTE 840_x000a_PACÍFICO CENTRAL 840"/>
    <s v="pendiente"/>
    <x v="7"/>
    <x v="7"/>
    <x v="0"/>
    <x v="0"/>
    <x v="3"/>
    <s v="Contribuir al desarrollo integral de las mujers en su diversidad a través de la capacitación, formación y asistencia técnica en distintas temáticas sociales, económicas, políticas o de organización"/>
    <s v="P_6"/>
    <x v="8"/>
    <s v="2.1.1"/>
    <n v="25"/>
    <s v="FALTA"/>
    <s v="Una capacitación presencial sobre liderazgo e importancia de la participación política de las mujeres dirigida a mujeres inscritas o candidatas para ocupar un cargo de elección popular en las elecciones nacionales del año 2022."/>
    <s v="CENTRAL"/>
    <s v="MONTES DE OCA"/>
    <s v="G_9"/>
    <x v="18"/>
    <n v="25"/>
    <s v="N/A"/>
    <s v="N/A"/>
    <s v="N/A"/>
    <s v="Noviembre"/>
    <s v="R_P6"/>
    <s v="1_Necesidad de articulación en cualquier proceso de capacitación."/>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Tomar todas las previsiones posibles."/>
    <s v="Juliana Sibaja, Natalie Ramos, María Auxiliadora Castañeda,_x000a_Yensy Herrera"/>
    <x v="3"/>
    <x v="3"/>
    <s v="30_x000a_7_x000a_15_x000a_25"/>
    <s v="Refrigerios para 35 personas"/>
    <n v="0"/>
    <n v="129000"/>
    <s v="10701"/>
    <s v="Actividades de capacitación"/>
    <x v="0"/>
    <m/>
    <m/>
    <n v="2021"/>
    <x v="55"/>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1  Aumenta la cantidad de mujeres capacitadas  y asesoradas, por primera vez, en liderazgo transformador, participación política paritaria y organización, para el ejercicio pleno de sus derechos políticos y civiles en relación con la línea base 2018 en todas las regiones del país_x000a__x000a_"/>
    <s v="6000_x000a_CENTRAL 1800_x000a_BRUNCA 840_x000a_CARIBE 840_x000a_UR CHOROTEGA 840_x000a_HUETAR NORTE 840_x000a_PACÍFICO CENTRAL 840"/>
    <s v="pendiente"/>
    <x v="7"/>
    <x v="7"/>
    <x v="0"/>
    <x v="0"/>
    <x v="3"/>
    <s v="Contribuir al desarrollo integral de las mujers en su diversidad a través de la capacitación, formación y asistencia técnica en distintas temáticas sociales, económicas, políticas o de organización"/>
    <s v="P_6"/>
    <x v="8"/>
    <s v="2.1.1"/>
    <n v="80"/>
    <n v="80"/>
    <s v="Capacitaciones virtuales y/o presenciales con mujeres jóvenes lideresas para el fomento de su liderazgo y participación política, en coordinación con la institucionalidad, universidades, partidos políticos, entre otros."/>
    <s v="CENTRAL"/>
    <s v="MONTES DE OCA"/>
    <s v="G_9"/>
    <x v="16"/>
    <n v="80"/>
    <s v="N/A"/>
    <s v="Mayo"/>
    <s v="Julio"/>
    <s v="N/A"/>
    <s v="R_P6"/>
    <s v="1_Necesidad de articulación en cualquier proceso de capacitación."/>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Tomar todas las previsiones posibles."/>
    <s v="Natalie Ramos"/>
    <x v="3"/>
    <x v="3"/>
    <n v="50"/>
    <s v="Refrigerio para 80 personas"/>
    <n v="0"/>
    <n v="295000"/>
    <s v="10701"/>
    <s v="Actividades de capacitación"/>
    <x v="0"/>
    <m/>
    <m/>
    <n v="2021"/>
    <x v="56"/>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2  Aumentan las organizaciones de mujeres y mixtas que han sido capacitadas y asesoradas en derechos humanos, paridad en la representación e igualdad efectiva entre mujeres y hombres"/>
    <s v="500 _x000a_nuevas _x000a_140 R.Central_x000a_70 R.Brunca_x000a_70 R.Chorotega_x000a_70 R. H Caribe_x000a_70 R HNorte_x000a_70 R Pacíf.Cent"/>
    <s v="316_x000a_(en cuatro años)"/>
    <x v="7"/>
    <x v="7"/>
    <x v="2"/>
    <x v="2"/>
    <x v="7"/>
    <s v="Implementar las estrategias para la incidencia política, en el sector privado y sociedad civil, para la igualdad efectiva y la prevención de la violencia contra las mujeres"/>
    <s v="P_10"/>
    <x v="9"/>
    <s v="3.4.2"/>
    <n v="92"/>
    <n v="30"/>
    <s v="2 capacitaciones virtuales con mujeres tomadoras de decisión a nivel municipal y mujeres pertenecientes a partidos políticos, para el fortalecimiento de sus liderazgos y participación política, en alianza estratégica con las Unidades Regionales, institucionalidad, Frente de Mujeres Políticas de Costa Rica (Mecanismos partidos polìticos), entre otras instancias.  (15 partidos políticos)."/>
    <s v="CENTRAL"/>
    <s v="MONTES DE OCA"/>
    <s v="G_20"/>
    <x v="17"/>
    <n v="15"/>
    <s v="Marzo"/>
    <s v="Abril"/>
    <s v="N/A"/>
    <s v="N/A"/>
    <s v="R_P10"/>
    <s v="2_Resistencia político-técnica y barreras (desconocimiento, desarticulación) de las jerarquías instucionales que dificultan/limitan el  abordaje hacia el cierre de brechas de género. "/>
    <s v="4 Cortes eléctricos o fallas informáticas que interrumpan la generación, captura, procesamiento y transmición de la comunicación e información"/>
    <s v="Capacitación al personal sobre capacitaciones virtuales."/>
    <s v="Juliana Sibaja,_x000a_María Auxiliadora Castañeda_x000a_Yensy Herrera"/>
    <x v="3"/>
    <x v="3"/>
    <s v="IDEM"/>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2  Aumentan las organizaciones de mujeres y mixtas que han sido capacitadas y asesoradas en derechos humanos, paridad en la representación e igualdad efectiva entre mujeres y hombres"/>
    <s v="500 _x000a_nuevas _x000a_140 R.Central_x000a_70 R.Brunca_x000a_70 R.Chorotega_x000a_70 R. H Caribe_x000a_70 R HNorte_x000a_70 R Pacíf.Cent"/>
    <s v="316_x000a_(en cuatro años)"/>
    <x v="7"/>
    <x v="7"/>
    <x v="2"/>
    <x v="2"/>
    <x v="7"/>
    <s v="Implementar las estrategias para la incidencia política, en el sector privado y sociedad civil, para la igualdad efectiva y la prevención de la violencia contra las mujeres"/>
    <s v="P_10"/>
    <x v="9"/>
    <s v="3.4.2"/>
    <s v="Idem"/>
    <s v="Idem"/>
    <s v="Sesiones de coordinación y asesoría técnica para el fortalecimiento de los mecanismos de género de los partidos políticos que permitan: la incidencia política en instituciones estratégicas (TSE, Asamblea Legislativa, IFAM) para el cumplimiento efectivo de la paridad de género, la participación política de las mujeres y la erradicación de la violencia hacia las mujeres en la política."/>
    <s v="CENTRAL"/>
    <s v="MONTES DE OCA"/>
    <s v="G_20"/>
    <x v="17"/>
    <n v="6"/>
    <s v="Permanente"/>
    <s v="Permanente"/>
    <s v="Permanente"/>
    <s v="Permanente"/>
    <s v="R_P10"/>
    <s v="2_Resistencia político-técnica y barreras (desconocimiento, desarticulación) de las jerarquías instucionales que dificultan/limitan el  abordaje hacia el cierre de brechas de género. "/>
    <s v="4 Cortes eléctricos o fallas informáticas que interrumpan la generación, captura, procesamiento y transmición de la comunicación e información"/>
    <s v="Capacitación al personal sobre capacitaciones virtuales."/>
    <s v="Juliana Sibaja, Viviana Retana, María Auxiliadora Castañeda, Yensy Herrera."/>
    <x v="3"/>
    <x v="3"/>
    <s v="20_x000a_10_x000a_15_x000a_30"/>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2  Aumentan las organizaciones de mujeres y mixtas que han sido capacitadas y asesoradas en derechos humanos, paridad en la representación e igualdad efectiva entre mujeres y hombres"/>
    <s v="500 _x000a_nuevas _x000a_140 R.Central_x000a_70 R.Brunca_x000a_70 R.Chorotega_x000a_70 R. H Caribe_x000a_70 R HNorte_x000a_70 R Pacíf.Cent"/>
    <s v="316_x000a_(en cuatro años)"/>
    <x v="7"/>
    <x v="7"/>
    <x v="2"/>
    <x v="2"/>
    <x v="7"/>
    <s v="Implementar las estrategias para la incidencia política, en el sector privado y sociedad civil, para la igualdad efectiva y la prevención de la violencia contra las mujeres"/>
    <s v="P_10"/>
    <x v="9"/>
    <s v="3.4.2"/>
    <s v="Idem"/>
    <s v="Idem"/>
    <s v="Capacitación sobre paridad en las organizaciones sociales, para el impulso de aspectos estratégicos de la propuesta de Reglamento a la Ley 8901."/>
    <s v="CENTRAL"/>
    <s v="MONTES DE OCA"/>
    <s v="G_20"/>
    <x v="17"/>
    <n v="35"/>
    <s v="N/A"/>
    <s v="N/A"/>
    <s v="Setiembre"/>
    <s v="N/A"/>
    <s v="R_P10"/>
    <s v="2_Resistencia político-técnica y barreras (desconocimiento, desarticulación) de las jerarquías instucionales que dificultan/limitan el  abordaje hacia el cierre de brechas de género. "/>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Tomar todas las previsiones posibles."/>
    <s v="Viviana Retana, Yensy Herrera"/>
    <x v="3"/>
    <x v="3"/>
    <n v="15"/>
    <s v="Refrigerio para 35 mujeres"/>
    <n v="0"/>
    <n v="130000"/>
    <s v="10701"/>
    <s v="Actividades de capacitación"/>
    <x v="0"/>
    <m/>
    <m/>
    <n v="2021"/>
    <x v="57"/>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2  Aumentan las organizaciones de mujeres y mixtas que han sido capacitadas y asesoradas en derechos humanos, paridad en la representación e igualdad efectiva entre mujeres y hombres"/>
    <s v="500 _x000a_nuevas _x000a_140 R.Central_x000a_70 R.Brunca_x000a_70 R.Chorotega_x000a_70 R. H Caribe_x000a_70 R HNorte_x000a_70 R Pacíf.Cent"/>
    <s v="316_x000a_(en cuatro años)"/>
    <x v="7"/>
    <x v="7"/>
    <x v="2"/>
    <x v="2"/>
    <x v="7"/>
    <s v="Implementar las estrategias para la incidencia política, en el sector privado y sociedad civil, para la igualdad efectiva y la prevención de la violencia contra las mujeres"/>
    <s v="P_10"/>
    <x v="9"/>
    <s v="3.4.2"/>
    <s v="Idem"/>
    <s v="Idem"/>
    <s v="3 Asambleas Ordinarias  del Foro  de  las  Mujeres del  INAMU. "/>
    <s v="CENTRAL"/>
    <s v="MONTES DE OCA"/>
    <s v="G_20"/>
    <x v="17"/>
    <n v="24"/>
    <s v="Marzo"/>
    <s v="N/A"/>
    <s v="Julio"/>
    <s v="Diciembre"/>
    <s v="R_P10"/>
    <s v="FALT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Se le ha brindado la recomendación al Foro de:_x000a_Revisar conjuntamente el Reglamento de creación y funcionamiento._x000a_Elaborar un Plan de acción a largo plazo con acciones de coordinaicón interna del Foro y con acciones de coordinación con las distintas instancias del INAMU."/>
    <s v="Acciones del Foro Autónomo con el apoyo y seguimiento de:_x000a_Natalie Ramos Chacón_x000a_María Auxiliadora Castañeda Casco_x000a_"/>
    <x v="3"/>
    <x v="3"/>
    <s v="15_x000a_11_x000a_"/>
    <s v="Alimentación por demanda_x000a_Desayunos 105_x000a_Almuerzos 105"/>
    <n v="0"/>
    <n v="1000000"/>
    <s v="10701"/>
    <s v="Actividades de capacitación"/>
    <x v="0"/>
    <m/>
    <m/>
    <n v="2021"/>
    <x v="17"/>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2  Aumentan las organizaciones de mujeres y mixtas que han sido capacitadas y asesoradas en derechos humanos, paridad en la representación e igualdad efectiva entre mujeres y hombres"/>
    <s v="500 _x000a_nuevas _x000a_140 R.Central_x000a_70 R.Brunca_x000a_70 R.Chorotega_x000a_70 R. H Caribe_x000a_70 R HNorte_x000a_70 R Pacíf.Cent"/>
    <s v="316_x000a_(en cuatro años)"/>
    <x v="7"/>
    <x v="7"/>
    <x v="2"/>
    <x v="2"/>
    <x v="7"/>
    <s v="Implementar las estrategias para la incidencia política, en el sector privado y sociedad civil, para la igualdad efectiva y la prevención de la violencia contra las mujeres"/>
    <s v="P_10"/>
    <x v="9"/>
    <s v="3.4.2"/>
    <s v="Idem"/>
    <s v="Idem"/>
    <s v="3 Asambleas Ordinarias  del Foro  de  las  Mujeres del  INAMU. "/>
    <s v="CENTRAL"/>
    <s v="MONTES DE OCA"/>
    <s v="G_20"/>
    <x v="17"/>
    <s v="IDEM"/>
    <s v="Marzo"/>
    <s v="N/A"/>
    <s v="Julio"/>
    <s v="Diciembre"/>
    <s v="R_P10"/>
    <s v="FALT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Se le ha brindado la recomendación al Foro de:_x000a_Revisar conjuntamente el Reglamento de creación y funcionamiento._x000a_Elaborar un Plan de acción a largo plazo con acciones de coordinaicón interna del Foro y con acciones de coordinación con las distintas instancias del INAMU."/>
    <s v="Acciones del Foro Autónomo con el apoyo y seguimiento de:_x000a_Natalie Ramos Chacón_x000a_María Auxiliadora Castañeda Casco_x000a_"/>
    <x v="3"/>
    <x v="3"/>
    <s v="14_x000a_10_x000a_"/>
    <s v="Pago directo de alimentación en tránsito, transporte y hospedaje conforme Reglamento a usuarias."/>
    <n v="0"/>
    <n v="3500000"/>
    <s v="10701"/>
    <s v="Actividades de capacitación"/>
    <x v="0"/>
    <m/>
    <m/>
    <n v="2021"/>
    <x v="1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2  Aumentan las organizaciones de mujeres y mixtas que han sido capacitadas y asesoradas en derechos humanos, paridad en la representación e igualdad efectiva entre mujeres y hombres"/>
    <s v="500 _x000a_nuevas _x000a_140 R.Central_x000a_70 R.Brunca_x000a_70 R.Chorotega_x000a_70 R. H Caribe_x000a_70 R HNorte_x000a_70 R Pacíf.Cent"/>
    <s v="316_x000a_(en cuatro años)"/>
    <x v="7"/>
    <x v="7"/>
    <x v="2"/>
    <x v="2"/>
    <x v="7"/>
    <s v="Implementar las estrategias para la incidencia política, en el sector privado y sociedad civil, para la igualdad efectiva y la prevención de la violencia contra las mujeres"/>
    <s v="P_10"/>
    <x v="9"/>
    <s v="3.4.2"/>
    <s v="Idem"/>
    <s v="Idem"/>
    <s v="3 Reuniones periódicas con Jefaturas de Oficinas Regionales"/>
    <s v="CENTRAL"/>
    <s v="MONTES DE OCA"/>
    <s v="G_20"/>
    <x v="17"/>
    <s v="IDEM"/>
    <s v="Marzo"/>
    <s v="N/A"/>
    <s v="Setiembre"/>
    <s v="Noviembre"/>
    <s v="R_P10"/>
    <s v="FALT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Se le ha brindado la recomendación al Foro de:_x000a_Revisar conjuntamente el Reglamento de creación y funcionamiento._x000a_Elaborar un Plan de acción a largo plazo con acciones de coordinaicón interna del Foro y con acciones de coordinación con las distintas instancias del INAMU."/>
    <s v="Acciones del Foro Autónomo con el apoyo y seguimiento de:_x000a_Natalie Ramos Chacón_x000a_María Auxiliadora Castañeda Casco_x000a_"/>
    <x v="3"/>
    <x v="3"/>
    <s v="2_x000a_8_x000a_"/>
    <s v="Pago directo de alimentación, hospedaje y transporte, conforme Reglamento."/>
    <n v="0"/>
    <n v="80000"/>
    <s v="10701"/>
    <s v="Actividades de capacitación"/>
    <x v="0"/>
    <m/>
    <m/>
    <n v="2021"/>
    <x v="58"/>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2  Aumentan las organizaciones de mujeres y mixtas que han sido capacitadas y asesoradas en derechos humanos, paridad en la representación e igualdad efectiva entre mujeres y hombres"/>
    <s v="500 _x000a_nuevas _x000a_140 R.Central_x000a_70 R.Brunca_x000a_70 R.Chorotega_x000a_70 R. H Caribe_x000a_70 R HNorte_x000a_70 R Pacíf.Cent"/>
    <s v="316_x000a_(en cuatro años)"/>
    <x v="7"/>
    <x v="7"/>
    <x v="2"/>
    <x v="2"/>
    <x v="7"/>
    <s v="Implementar las estrategias para la incidencia política, en el sector privado y sociedad civil, para la igualdad efectiva y la prevención de la violencia contra las mujeres"/>
    <s v="P_10"/>
    <x v="9"/>
    <s v="3.4.2"/>
    <s v="Idem"/>
    <s v="Idem"/>
    <s v="3 talleres de formación del Foro de Mujeres del INAMU, para la capacitación, actualización y discusión de temas de realidad nacional, con dos días de duración cada taller y la participación de dos personas representantes de cada organización, lo que implica: búsqueda y preparación de materiales, traslado de equipo."/>
    <s v="CENTRAL"/>
    <s v="MONTES DE OCA"/>
    <s v="G_20"/>
    <x v="17"/>
    <n v="24"/>
    <s v="Marzo"/>
    <s v="N/A"/>
    <s v="Junio"/>
    <s v="Setiembre"/>
    <s v="R_P10"/>
    <s v="FALT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Se le ha brindado la recomendación al Foro de:_x000a_Revisar conjuntamente el Reglamento de creación y funcionamiento._x000a_Elaborar un Plan de acción a largo plazo con acciones de coordinaicón interna del Foro y con acciones de coordinación con las distintas instancias del INAMU."/>
    <s v="Acciones del Foro Autónomo con el apoyo y seguimiento de:_x000a_Natalie Ramos Chacón_x000a_María Auxiliadora Castañeda Casco_x000a_"/>
    <x v="3"/>
    <x v="3"/>
    <s v="4_x000a_3_x000a_"/>
    <s v="Alimentación:_x000a_105  Desayunos_x000a_210 Almuerzos_x000a_105 Refrigerios"/>
    <n v="0"/>
    <n v="1900000"/>
    <s v="10701"/>
    <s v="Actividades de capacitación"/>
    <x v="0"/>
    <m/>
    <m/>
    <n v="2021"/>
    <x v="5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2  Aumentan las organizaciones de mujeres y mixtas que han sido capacitadas y asesoradas en derechos humanos, paridad en la representación e igualdad efectiva entre mujeres y hombres"/>
    <s v="500 _x000a_nuevas _x000a_140 R.Central_x000a_70 R.Brunca_x000a_70 R.Chorotega_x000a_70 R. H Caribe_x000a_70 R HNorte_x000a_70 R Pacíf.Cent"/>
    <s v="316_x000a_(en cuatro años)"/>
    <x v="7"/>
    <x v="7"/>
    <x v="2"/>
    <x v="2"/>
    <x v="7"/>
    <s v="Implementar las estrategias para la incidencia política, en el sector privado y sociedad civil, para la igualdad efectiva y la prevención de la violencia contra las mujeres"/>
    <s v="P_10"/>
    <x v="9"/>
    <s v="3.4.2"/>
    <s v="Idem"/>
    <s v="Idem"/>
    <s v="3 talleres de formación del Foro de Mujeres del INAMU, para la capacitación, actualización y discusión de temas de realidad nacional, con dos días de duración cada taller y la participación de dos personas representantes de cada organización, lo que implica: búsqueda y preparación de materiales, traslado de equipo."/>
    <s v="CENTRAL"/>
    <s v="MONTES DE OCA"/>
    <s v="G_20"/>
    <x v="17"/>
    <s v="IDEM"/>
    <s v="Marzo"/>
    <s v="N/A"/>
    <s v="Junio"/>
    <s v="Setiembre"/>
    <s v="R_P10"/>
    <s v="FALT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Se le ha brindado la recomendación al Foro de:_x000a_Revisar conjuntamente el Reglamento de creación y funcionamiento._x000a_Elaborar un Plan de acción a largo plazo con acciones de coordinaicón interna del Foro y con acciones de coordinación con las distintas instancias del INAMU."/>
    <s v="Acciones del Foro Autónomo con el apoyo y seguimiento de:_x000a_Natalie Ramos Chacón_x000a_María Auxiliadora Castañeda Casco_x000a_"/>
    <x v="3"/>
    <x v="3"/>
    <s v="4_x000a_4_x000a_"/>
    <s v="Pago directo de alimentación, hospedaje y transporte, conforme Reglamento."/>
    <n v="0"/>
    <n v="4500000"/>
    <s v="10701"/>
    <s v="Actividades de capacitación"/>
    <x v="0"/>
    <m/>
    <m/>
    <n v="2021"/>
    <x v="9"/>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2  Aumentan las organizaciones de mujeres y mixtas que han sido capacitadas y asesoradas en derechos humanos, paridad en la representación e igualdad efectiva entre mujeres y hombres"/>
    <s v="500 _x000a_nuevas _x000a_140 R.Central_x000a_70 R.Brunca_x000a_70 R.Chorotega_x000a_70 R. H Caribe_x000a_70 R HNorte_x000a_70 R Pacíf.Cent"/>
    <s v="316_x000a_(en cuatro años)"/>
    <x v="7"/>
    <x v="7"/>
    <x v="2"/>
    <x v="2"/>
    <x v="7"/>
    <s v="Implementar las estrategias para la incidencia política, en el sector privado y sociedad civil, para la igualdad efectiva y la prevención de la violencia contra las mujeres"/>
    <s v="P_10"/>
    <x v="9"/>
    <s v="3.4.2"/>
    <s v="Idem"/>
    <s v="Idem"/>
    <s v="2 Talleres de  autocuidado  e  intercambio de  buenas  prácticas. Golfo de Nicoya – Guápiles o Guácimo._x000a_con dos días de duración cada taller y la participación de dos personas representantes de cada organización, lo que implica: búsqueda y preparación de materiales, traslado de equipo."/>
    <s v="CENTRAL"/>
    <s v="MONTES DE OCA"/>
    <s v="G_20"/>
    <x v="17"/>
    <n v="12"/>
    <s v="Marzo"/>
    <s v="N/A"/>
    <s v="Junio"/>
    <s v="N/A"/>
    <s v="R_P10"/>
    <s v="FALTA"/>
    <s v="2 Caminos o puentes cerrados o inutilizables que impiden el acceso a ciertas zonas"/>
    <s v="Se le ha brindado la recomendación al Foro de:_x000a_Revisar conjuntamente el Reglamento de creación y funcionamiento._x000a_Elaborar un Plan de acción a largo plazo con acciones de coordinaicón interna del Foro y con acciones de coordinación con las distintas instancias del INAMU."/>
    <s v="Acciones del Foro Autónomo con el apoyo y seguimiento de:_x000a_Natalie Ramos Chacón_x000a_María Auxiliadora Castañeda Casco_x000a_"/>
    <x v="3"/>
    <x v="3"/>
    <s v="4_x000a_4_x000a_"/>
    <s v="Alimentación:_x000a_70  Desayunos_x000a_70 Refrigerios_x000a_140 Almuerzos"/>
    <n v="0"/>
    <n v="1300000"/>
    <s v="10701"/>
    <s v="Actividades de capacitación"/>
    <x v="0"/>
    <m/>
    <m/>
    <n v="2021"/>
    <x v="59"/>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2  Aumentan las organizaciones de mujeres y mixtas que han sido capacitadas y asesoradas en derechos humanos, paridad en la representación e igualdad efectiva entre mujeres y hombres"/>
    <s v="500 _x000a_nuevas _x000a_140 R.Central_x000a_70 R.Brunca_x000a_70 R.Chorotega_x000a_70 R. H Caribe_x000a_70 R HNorte_x000a_70 R Pacíf.Cent"/>
    <s v="316_x000a_(en cuatro años)"/>
    <x v="7"/>
    <x v="7"/>
    <x v="2"/>
    <x v="2"/>
    <x v="7"/>
    <s v="Implementar las estrategias para la incidencia política, en el sector privado y sociedad civil, para la igualdad efectiva y la prevención de la violencia contra las mujeres"/>
    <s v="P_10"/>
    <x v="9"/>
    <s v="3.4.2"/>
    <s v="Idem"/>
    <s v="Idem"/>
    <s v="2 Talleres de  autocuidado  e  intercambio de  buenas  prácticas. Golfo de Nicoya – Guápiles o Guácimo._x000a_con dos días de duración cada taller y la participación de dos personas representantes de cada organización, lo que implica: búsqueda y preparación de materiales, traslado de equipo. Edición de 4  boletines  informativos del  quehacer  del INAMU  y de  Foro y de Temas  especiales de Derechos  Humanos  de  las  Mujeres"/>
    <s v="CENTRAL"/>
    <s v="MONTES DE OCA"/>
    <s v="G_20"/>
    <x v="17"/>
    <s v="IDEM"/>
    <s v="Marzo"/>
    <s v="N/A"/>
    <s v="Junio"/>
    <s v="N/A"/>
    <s v="R_P10"/>
    <s v="2_Resistencia político-técnica y barreras (desconocimiento, desarticulación) de las jerarquías instucionales que dificultan/limitan el  abordaje hacia el cierre de brechas de género. "/>
    <s v="2 Caminos o puentes cerrados o inutilizables que impiden el acceso a ciertas zonas"/>
    <s v="Se le ha brindado la recomendación al Foro de:_x000a_Revisar conjuntamente el Reglamento de creación y funcionamiento._x000a_Elaborar un Plan de acción a largo plazo con acciones de coordinaicón interna del Foro y con acciones de coordinación con las distintas instancias del INAMU."/>
    <s v="Acciones del Foro Autónomo con el apoyo y seguimiento de:_x000a_Natalie Ramos Chacón_x000a_María Auxiliadora Castañeda Casco_x000a_"/>
    <x v="3"/>
    <x v="3"/>
    <s v="4_x000a_4_x000a_"/>
    <s v="Pago directo de alimentación en tránsito, transporte y hospedaje conforme Reglamento a usuarias."/>
    <n v="0"/>
    <n v="3000000"/>
    <s v="10701"/>
    <s v="Actividades de capacitación"/>
    <x v="0"/>
    <m/>
    <m/>
    <n v="2021"/>
    <x v="41"/>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2  Aumentan las organizaciones de mujeres y mixtas que han sido capacitadas y asesoradas en derechos humanos, paridad en la representación e igualdad efectiva entre mujeres y hombres"/>
    <s v="500 _x000a_nuevas _x000a_140 R.Central_x000a_70 R.Brunca_x000a_70 R.Chorotega_x000a_70 R. H Caribe_x000a_70 R HNorte_x000a_70 R Pacíf.Cent"/>
    <s v="316_x000a_(en cuatro años)"/>
    <x v="7"/>
    <x v="7"/>
    <x v="2"/>
    <x v="2"/>
    <x v="7"/>
    <s v="Implementar las estrategias para la incidencia política, en el sector privado y sociedad civil, para la igualdad efectiva y la prevención de la violencia contra las mujeres"/>
    <s v="P_10"/>
    <x v="9"/>
    <s v="3.4.2"/>
    <s v="Idem"/>
    <s v="Idem"/>
    <s v="2 Talleres de  autocuidado  e  intercambio de  buenas  prácticas. Golfo de Nicoya – Guápiles o Guácimo._x000a_con dos días de duración cada taller y la participación de dos personas representantes de cada organización, lo que implica: búsqueda y preparación de materiales, traslado de equipo. Edición de 4  boletines  informativos del  quehacer  del INAMU  y de  Foro y de Temas  especiales de Derechos  Humanos  de  las  Mujeres"/>
    <s v="CENTRAL"/>
    <s v="MONTES DE OCA"/>
    <s v="G_20"/>
    <x v="17"/>
    <s v="IDEM"/>
    <s v="Marzo"/>
    <s v="N/A"/>
    <s v="Junio"/>
    <s v="N/A"/>
    <s v="R_P10"/>
    <s v="2_Resistencia político-técnica y barreras (desconocimiento, desarticulación) de las jerarquías instucionales que dificultan/limitan el  abordaje hacia el cierre de brechas de género. "/>
    <s v="2 Caminos o puentes cerrados o inutilizables que impiden el acceso a ciertas zonas"/>
    <s v="Se le ha brindado la recomendación al Foro de:_x000a_Revisar conjuntamente el Reglamento de creación y funcionamiento._x000a_Elaborar un Plan de acción a largo plazo con acciones de coordinaicón interna del Foro y con acciones de coordinación con las distintas instancias del INAMU."/>
    <s v="Acciones del Foro Autónomo con el apoyo y seguimiento de:_x000a_Natalie Ramos Chacón_x000a_María Auxiliadora Castañeda Casco_x000a_"/>
    <x v="3"/>
    <x v="3"/>
    <s v="4_x000a_4_x000a_"/>
    <s v="Viáticos para persona funcionaria, con el fin de realizar trámites administrativos"/>
    <n v="0"/>
    <n v="200000"/>
    <s v="10502"/>
    <s v="Viáticos dentro del país"/>
    <x v="0"/>
    <m/>
    <m/>
    <n v="2021"/>
    <x v="6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2  Aumentan las organizaciones de mujeres y mixtas que han sido capacitadas y asesoradas en derechos humanos, paridad en la representación e igualdad efectiva entre mujeres y hombres"/>
    <s v="500 _x000a_nuevas _x000a_140 R.Central_x000a_70 R.Brunca_x000a_70 R.Chorotega_x000a_70 R. H Caribe_x000a_70 R HNorte_x000a_70 R Pacíf.Cent"/>
    <s v="316_x000a_(en cuatro años)"/>
    <x v="7"/>
    <x v="7"/>
    <x v="2"/>
    <x v="2"/>
    <x v="7"/>
    <s v="Implementar las estrategias para la incidencia política, en el sector privado y sociedad civil, para la igualdad efectiva y la prevención de la violencia contra las mujeres"/>
    <s v="P_10"/>
    <x v="9"/>
    <s v="3.4.2"/>
    <s v="Idem"/>
    <s v="Idem"/>
    <s v="2 Talleres de  autocuidado  e  intercambio de  buenas  prácticas. Golfo de Nicoya – Guápiles o Guácimo._x000a_con dos días de duración cada taller y la participación de dos personas representantes de cada organización, lo que implica: búsqueda y preparación de materiales, traslado de equipo. Edición de 4  boletines  informativos del  quehacer  del INAMU  y de  Foro y de Temas  especiales de Derechos  Humanos  de  las  Mujeres"/>
    <s v="CENTRAL"/>
    <s v="MONTES DE OCA"/>
    <s v="G_20"/>
    <x v="17"/>
    <s v="IDEM"/>
    <s v="Marzo"/>
    <s v="Junio"/>
    <s v="Setiembre"/>
    <s v="Noviembre"/>
    <s v="R_P10"/>
    <s v="2_Resistencia político-técnica y barreras (desconocimiento, desarticulación) de las jerarquías instucionales que dificultan/limitan el  abordaje hacia el cierre de brechas de género. "/>
    <s v="4 Cortes eléctricos o fallas informáticas que interrumpan la generación, captura, procesamiento y transmición de la comunicación e información"/>
    <s v="Se le ha brindado la recomendación al Foro de:_x000a_Revisar conjuntamente el Reglamento de creación y funcionamiento._x000a_Elaborar un Plan de acción a largo plazo con acciones de coordinaicón interna del Foro y con acciones de coordinación con las distintas instancias del INAMU."/>
    <s v="Acciones del Foro Autónomo con el apoyo y seguimiento de:_x000a_Natalie Ramos Chacón_x000a_María Auxiliadora Castañeda Casco_x000a_"/>
    <x v="3"/>
    <x v="3"/>
    <s v="1_x000a_2_x000a_"/>
    <s v="Copias "/>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2  Aumentan las organizaciones de mujeres y mixtas que han sido capacitadas y asesoradas en derechos humanos, paridad en la representación e igualdad efectiva entre mujeres y hombres"/>
    <s v="500 _x000a_nuevas _x000a_140 R.Central_x000a_70 R.Brunca_x000a_70 R.Chorotega_x000a_70 R. H Caribe_x000a_70 R HNorte_x000a_70 R Pacíf.Cent"/>
    <s v="316_x000a_(en cuatro años)"/>
    <x v="7"/>
    <x v="7"/>
    <x v="2"/>
    <x v="2"/>
    <x v="7"/>
    <s v="Implementar las estrategias para la incidencia política, en el sector privado y sociedad civil, para la igualdad efectiva y la prevención de la violencia contra las mujeres"/>
    <s v="P_10"/>
    <x v="9"/>
    <s v="3.4.2"/>
    <s v="Idem"/>
    <s v="Idem"/>
    <s v="6 Reuniones   presenciales  del  Comité  coordinador  y virtuales."/>
    <s v="CENTRAL"/>
    <s v="MONTES DE OCA"/>
    <s v="G_20"/>
    <x v="17"/>
    <s v="IDEM"/>
    <s v="Marzo"/>
    <s v="Junio"/>
    <s v="Setiembre"/>
    <s v="Noviembre"/>
    <s v="R_P10"/>
    <s v="2_Resistencia político-técnica y barreras (desconocimiento, desarticulación) de las jerarquías instucionales que dificultan/limitan el  abordaje hacia el cierre de brechas de género. "/>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Se le ha brindado la recomendación al Foro de:_x000a_Revisar conjuntamente el Reglamento de creación y funcionamiento._x000a_Elaborar un Plan de acción a largo plazo con acciones de coordinaicón interna del Foro y con acciones de coordinación con las distintas instancias del INAMU."/>
    <s v="Acciones del Foro Autónomo con el apoyo y seguimiento de:_x000a_Natalie Ramos Chacón_x000a_María Auxiliadora Castañeda Casco_x000a_"/>
    <x v="3"/>
    <x v="3"/>
    <s v="IDEM"/>
    <s v="Alimentación:_x000a_36 Almuerzos"/>
    <n v="0"/>
    <n v="185000"/>
    <s v="10701"/>
    <s v="Actividades de capacitación"/>
    <x v="0"/>
    <m/>
    <m/>
    <n v="2021"/>
    <x v="61"/>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2  Aumentan las organizaciones de mujeres y mixtas que han sido capacitadas y asesoradas en derechos humanos, paridad en la representación e igualdad efectiva entre mujeres y hombres"/>
    <s v="500 _x000a_nuevas _x000a_140 R.Central_x000a_70 R.Brunca_x000a_70 R.Chorotega_x000a_70 R. H Caribe_x000a_70 R HNorte_x000a_70 R Pacíf.Cent"/>
    <s v="316_x000a_(en cuatro años)"/>
    <x v="7"/>
    <x v="7"/>
    <x v="2"/>
    <x v="2"/>
    <x v="7"/>
    <s v="Implementar las estrategias para la incidencia política, en el sector privado y sociedad civil, para la igualdad efectiva y la prevención de la violencia contra las mujeres"/>
    <s v="P_10"/>
    <x v="9"/>
    <s v="3.4.2"/>
    <s v="Idem"/>
    <s v="Idem"/>
    <s v="Reuniones   presenciales  del  Comité  coordinador  y virtuales."/>
    <s v="CENTRAL"/>
    <s v="MONTES DE OCA"/>
    <s v="G_20"/>
    <x v="17"/>
    <s v="IDEM"/>
    <s v="Marzo"/>
    <s v="Junio"/>
    <s v="Setiembre"/>
    <s v="Noviembre"/>
    <s v="R_P10"/>
    <s v="2_Resistencia político-técnica y barreras (desconocimiento, desarticulación) de las jerarquías instucionales que dificultan/limitan el  abordaje hacia el cierre de brechas de género. "/>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Se le ha brindado la recomendación al Foro de:_x000a_Revisar conjuntamente el Reglamento de creación y funcionamiento._x000a_Elaborar un Plan de acción a largo plazo con acciones de coordinaicón interna del Foro y con acciones de coordinación con las distintas instancias del INAMU."/>
    <s v="Acciones del Foro Autónomo con el apoyo y seguimiento de:_x000a_Natalie Ramos Chacón_x000a_María Auxiliadora Castañeda Casco_x000a_"/>
    <x v="3"/>
    <x v="3"/>
    <s v="2_x000a_4"/>
    <s v="Pago directo de alimentación en tránsito, transporte y hospedaje conforme Reglamento a usuarias."/>
    <n v="0"/>
    <n v="600000"/>
    <s v="10701"/>
    <s v="Actividades de capacitación"/>
    <x v="0"/>
    <m/>
    <m/>
    <n v="2021"/>
    <x v="34"/>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2  Aumentan las organizaciones de mujeres y mixtas que han sido capacitadas y asesoradas en derechos humanos, paridad en la representación e igualdad efectiva entre mujeres y hombres"/>
    <s v="500 _x000a_nuevas _x000a_140 R.Central_x000a_70 R.Brunca_x000a_70 R.Chorotega_x000a_70 R. H Caribe_x000a_70 R HNorte_x000a_70 R Pacíf.Cent"/>
    <s v="316_x000a_(en cuatro años)"/>
    <x v="7"/>
    <x v="7"/>
    <x v="2"/>
    <x v="2"/>
    <x v="7"/>
    <s v="Implementar las estrategias para la incidencia política, en el sector privado y sociedad civil, para la igualdad efectiva y la prevención de la violencia contra las mujeres"/>
    <s v="P_10"/>
    <x v="9"/>
    <s v="3.4.2"/>
    <n v="1"/>
    <s v="Idem"/>
    <s v="Participación de una representante del Foro de Mujeres del INAMU en la Comisión Institucional de Datos Abiertos. (una representante y 13 reuniones al año)."/>
    <s v="CENTRAL"/>
    <s v="MONTES DE OCA"/>
    <s v="G_20"/>
    <x v="17"/>
    <s v="IDEM"/>
    <s v="Marzo"/>
    <s v="Junio"/>
    <s v="Setiembre"/>
    <s v="Noviembre"/>
    <s v="R_P10"/>
    <s v="2_Resistencia político-técnica y barreras (desconocimiento, desarticulación) de las jerarquías instucionales que dificultan/limitan el  abordaje hacia el cierre de brechas de género. "/>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Se le ha brindado la recomendación al Foro de:_x000a_Revisar conjuntamente el Reglamento de creación y funcionamiento._x000a_Elaborar un Plan de acción a largo plazo con acciones de coordinaicón interna del Foro y con acciones de coordinación con las distintas instancias del INAMU."/>
    <s v="Acciones del Foro Autónomo con el apoyo y seguimiento de:_x000a_Natalie Ramos Chacón_x000a_María Auxiliadora Castañeda Casco_x000a_"/>
    <x v="3"/>
    <x v="3"/>
    <s v="2_x000a_4"/>
    <s v="Transporte, alimentación (en caso de que la persona elegida sea fuera de San José)"/>
    <n v="0"/>
    <n v="600000"/>
    <s v="10701"/>
    <s v="Actividades de capacitación"/>
    <x v="0"/>
    <m/>
    <m/>
    <n v="2021"/>
    <x v="34"/>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2  Aumentan las organizaciones de mujeres y mixtas que han sido capacitadas y asesoradas en derechos humanos, paridad en la representación e igualdad efectiva entre mujeres y hombres"/>
    <s v="500 _x000a_nuevas _x000a_140 R.Central_x000a_70 R.Brunca_x000a_70 R.Chorotega_x000a_70 R. H Caribe_x000a_70 R HNorte_x000a_70 R Pacíf.Cent"/>
    <s v="316_x000a_(en cuatro años)"/>
    <x v="7"/>
    <x v="7"/>
    <x v="2"/>
    <x v="2"/>
    <x v="7"/>
    <s v="Implementar las estrategias para la incidencia política, en el sector privado y sociedad civil, para la igualdad efectiva y la prevención de la violencia contra las mujeres"/>
    <s v="P_10"/>
    <x v="9"/>
    <s v="3.4.2"/>
    <s v="Idem"/>
    <s v="Idem"/>
    <s v="6 Participación del Foro de Mujeres del INAMU en los Órganos Seleccionadores de FOMUJERES, Jurado del Premio Angela Acuña Brown y de la Galería de las Mujeres-"/>
    <s v="CENTRAL"/>
    <s v="MONTES DE OCA"/>
    <s v="G_20"/>
    <x v="17"/>
    <s v="IDEM"/>
    <s v="Marzo"/>
    <s v="Junio"/>
    <s v="Setiembre"/>
    <s v="Noviembre"/>
    <s v="R_P10"/>
    <s v="2_Resistencia político-técnica y barreras (desconocimiento, desarticulación) de las jerarquías instucionales que dificultan/limitan el  abordaje hacia el cierre de brechas de género. "/>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Se le ha brindado la recomendación al Foro de:_x000a_Revisar conjuntamente el Reglamento de creación y funcionamiento._x000a_Elaborar un Plan de acción a largo plazo con acciones de coordinaicón interna del Foro y con acciones de coordinación con las distintas instancias del INAMU."/>
    <s v="Acciones del Foro Autónomo con el apoyo y seguimiento de:_x000a_Natalie Ramos Chacón_x000a_María Auxiliadora Castañeda Casco_x000a_"/>
    <x v="3"/>
    <x v="3"/>
    <s v="2_x000a_2"/>
    <s v="Pago directo de alimentación en tránsito, transporte y hospedaje conforme Reglamento a usuarias."/>
    <n v="0"/>
    <n v="70000"/>
    <s v="10701"/>
    <s v="Actividades de capacitación"/>
    <x v="0"/>
    <m/>
    <m/>
    <n v="2021"/>
    <x v="62"/>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2  Aumentan las organizaciones de mujeres y mixtas que han sido capacitadas y asesoradas en derechos humanos, paridad en la representación e igualdad efectiva entre mujeres y hombres"/>
    <s v="500 _x000a_nuevas _x000a_140 R.Central_x000a_70 R.Brunca_x000a_70 R.Chorotega_x000a_70 R. H Caribe_x000a_70 R HNorte_x000a_70 R Pacíf.Cent"/>
    <s v="316_x000a_(en cuatro años)"/>
    <x v="7"/>
    <x v="7"/>
    <x v="2"/>
    <x v="2"/>
    <x v="7"/>
    <s v="Implementar las estrategias para la incidencia política, en el sector privado y sociedad civil, para la igualdad efectiva y la prevención de la violencia contra las mujeres"/>
    <s v="P_10"/>
    <x v="9"/>
    <s v="3.4.2"/>
    <s v="Idem"/>
    <s v="Idem"/>
    <s v="5 Fortalecimiento  del Foro de  las Mujeres del  INAMU con  nuevas  organizaciones  y actualización de   membresías  mediante giras a regiones del país."/>
    <s v="CENTRAL"/>
    <s v="MONTES DE OCA"/>
    <s v="G_20"/>
    <x v="17"/>
    <s v="IDEM"/>
    <s v="N/A"/>
    <s v="N/A"/>
    <s v="N/A"/>
    <s v="Noviembre"/>
    <s v="R_P10"/>
    <s v="2_Resistencia político-técnica y barreras (desconocimiento, desarticulación) de las jerarquías instucionales que dificultan/limitan el  abordaje hacia el cierre de brechas de género. "/>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Se le ha brindado la recomendación al Foro de:_x000a_Revisar conjuntamente el Reglamento de creación y funcionamiento._x000a_Elaborar un Plan de acción a largo plazo con acciones de coordinaicón interna del Foro y con acciones de coordinación con las distintas instancias del INAMU."/>
    <s v="Acciones del Foro Autónomo con el apoyo y seguimiento de:_x000a_Natalie Ramos Chacón_x000a_María Auxiliadora Castañeda Casco_x000a_"/>
    <x v="3"/>
    <x v="3"/>
    <s v="2_x000a_2"/>
    <s v="Pago directo de alimentación en tránsito, transporte y hospedaje conforme Reglamento a usuarias."/>
    <n v="0"/>
    <n v="600000"/>
    <s v="10701"/>
    <s v="Actividades de capacitación"/>
    <x v="0"/>
    <m/>
    <m/>
    <n v="2021"/>
    <x v="34"/>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2  Aumentan las organizaciones de mujeres y mixtas que han sido capacitadas y asesoradas en derechos humanos, paridad en la representación e igualdad efectiva entre mujeres y hombres"/>
    <s v="500 _x000a_nuevas _x000a_140 R.Central_x000a_70 R.Brunca_x000a_70 R.Chorotega_x000a_70 R. H Caribe_x000a_70 R HNorte_x000a_70 R Pacíf.Cent"/>
    <s v="316_x000a_(en cuatro años)"/>
    <x v="7"/>
    <x v="7"/>
    <x v="2"/>
    <x v="2"/>
    <x v="7"/>
    <s v="Implementar las estrategias para la incidencia política, en el sector privado y sociedad civil, para la igualdad efectiva y la prevención de la violencia contra las mujeres"/>
    <s v="P_10"/>
    <x v="9"/>
    <s v="3.4.2"/>
    <s v="Idem"/>
    <s v="Idem"/>
    <s v="Reuniones virtuales y comunicación entre el Comité Coordinador y con las integrantes del Foro de las Mujeres (con la posibilidad de llevar a cabo una actividad virtual)"/>
    <s v="CENTRAL"/>
    <s v="MONTES DE OCA"/>
    <s v="G_20"/>
    <x v="17"/>
    <s v="IDEM"/>
    <s v="Permanente"/>
    <s v="Permanente"/>
    <s v="Permanente"/>
    <s v="Permanente"/>
    <s v="R_P10"/>
    <s v="2_Resistencia político-técnica y barreras (desconocimiento, desarticulación) de las jerarquías instucionales que dificultan/limitan el  abordaje hacia el cierre de brechas de género. "/>
    <s v="4 Cortes eléctricos o fallas informáticas que interrumpan la generación, captura, procesamiento y transmición de la comunicación e información"/>
    <s v="Tomar todas las previsiones posibles."/>
    <s v="Acciones del Foro Autónomo con el apoyo y seguimiento de:_x000a_Natalie Ramos Chacón_x000a_María Auxiliadora Castañeda Casco"/>
    <x v="3"/>
    <x v="3"/>
    <s v="IDEM"/>
    <s v="80 tarjetas de recarga de internet de 5.000 colones (cominucación Comité Coordinador Asambleas, participación en FOMUJER)."/>
    <n v="200000"/>
    <n v="0"/>
    <s v="10204"/>
    <s v="Servicio de telecomunicaciones"/>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2  Aumentan las organizaciones de mujeres y mixtas que han sido capacitadas y asesoradas en derechos humanos, paridad en la representación e igualdad efectiva entre mujeres y hombres"/>
    <s v="500 _x000a_nuevas _x000a_140 R.Central_x000a_70 R.Brunca_x000a_70 R.Chorotega_x000a_70 R. H Caribe_x000a_70 R HNorte_x000a_70 R Pacíf.Cent"/>
    <s v="316_x000a_(en cuatro años)"/>
    <x v="7"/>
    <x v="7"/>
    <x v="2"/>
    <x v="2"/>
    <x v="6"/>
    <s v="Transversalizar los enfoques de derechos humanos, interseccionalidad y género entre otros, que mejoren la calidad de los servicios que reciben las mujeres"/>
    <s v="P_8"/>
    <x v="6"/>
    <s v="3.2.1"/>
    <s v="Idem"/>
    <n v="3"/>
    <s v="2 acciones de incidencia entre el INAMU y organizaciones estratégicas para el avance de los derechos políticos de las mujeres dirigidas a posicionar la paridad en todos los puestos y la no violencia contra las mujeres en la política: una dirigida al TSE y otra a la Asamblea Legislativa."/>
    <s v="CENTRAL"/>
    <s v="MONTES DE OCA"/>
    <s v="G_14"/>
    <x v="13"/>
    <n v="2"/>
    <s v="Permanente"/>
    <s v="Permanente"/>
    <s v="Permanente"/>
    <s v="Permanente"/>
    <s v="R_P2"/>
    <s v="2_Resistencia político-técnica y barreras (desconocimiento, desarticulación) de las jerarquías instucionales que dificultan/limitan el  abordaje hacia el cierre de brechas de género. "/>
    <s v="4 Cortes eléctricos o fallas informáticas que interrumpan la generación, captura, procesamiento y transmición de la comunicación e información"/>
    <s v="Iniciar desde le primer trimestre."/>
    <s v="Juliana Sibaja, Yensy Herrera, Viviana Retana"/>
    <x v="3"/>
    <x v="3"/>
    <n v="5"/>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7"/>
    <x v="7"/>
    <x v="0"/>
    <x v="0"/>
    <x v="4"/>
    <s v="Dirigir técnica e ideológicamente el que hacer de los departamentos ejecutores del programa 2"/>
    <s v="P_11"/>
    <x v="4"/>
    <s v="2.0.0"/>
    <s v="ÍDEM"/>
    <s v="ÍDEM"/>
    <s v="20 reuniones del equipo del Departamento de Ciudadanía Activa para planeamiento estratégico y presupuestario"/>
    <s v="CENTRAL"/>
    <s v="MONTES DE OCA"/>
    <s v="G_25"/>
    <x v="19"/>
    <n v="4"/>
    <s v="Permanente"/>
    <s v="Permanente"/>
    <s v="Permanente"/>
    <s v="Permanente"/>
    <s v="R_P1"/>
    <s v="7_Que la planificación institucional, no comprenda un proceso participativo que tome en cuenta al personal técnico y administrativo"/>
    <s v="4 Cortes eléctricos o fallas informáticas que interrumpan la generación, captura, procesamiento y transmición de la comunicación e información"/>
    <s v="Tomar todas las previsiones posibles."/>
    <s v="Yensy Herrera, María Auxiliadora Castañeda, Natalie Ramos, Diana Fuster, Viviana Retana, Seylin Navarro, Juliana Sibaja"/>
    <x v="3"/>
    <x v="3"/>
    <n v="20"/>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7"/>
    <x v="7"/>
    <x v="0"/>
    <x v="0"/>
    <x v="4"/>
    <s v="Dirigir técnica e ideológicamente el que hacer de los departamentos ejecutores del programa 2"/>
    <s v="P_11"/>
    <x v="4"/>
    <s v="2.0.0"/>
    <s v="ÍDEM"/>
    <s v="ÍDEM"/>
    <s v="12 reuniones de la Unidad Centro de Formación Polìtica de las Mujeres para planeamiento estratégico y presupuestario"/>
    <s v="CENTRAL"/>
    <s v="MONTES DE OCA"/>
    <s v="G_25"/>
    <x v="19"/>
    <s v="IDEM"/>
    <s v="Permanente"/>
    <s v="Permanente"/>
    <s v="Permanente"/>
    <s v="Permanente"/>
    <s v="R_P1"/>
    <s v="7_Que la planificación institucional, no comprenda un proceso participativo que tome en cuenta al personal técnico y administrativo"/>
    <s v="4 Cortes eléctricos o fallas informáticas que interrumpan la generación, captura, procesamiento y transmición de la comunicación e información"/>
    <s v="Tomar todas las previsiones posibles."/>
    <s v="Diana Fuster, Seylin Navarro, Valeria Varas"/>
    <x v="3"/>
    <x v="3"/>
    <n v="12"/>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7"/>
    <x v="7"/>
    <x v="2"/>
    <x v="2"/>
    <x v="8"/>
    <s v="Dirigir técnica e ideológicamente el que hacer de los departamentos ejecutores del programa 3"/>
    <s v="P_12"/>
    <x v="10"/>
    <s v="3.0.0"/>
    <s v="ÍDEM"/>
    <s v="ÍDEM"/>
    <s v="12 reuniones del eje de participación política para planeamiento estratégico y presupuestario"/>
    <s v="CENTRAL"/>
    <s v="MONTES DE OCA"/>
    <s v="G_24"/>
    <x v="19"/>
    <n v="4"/>
    <s v="Permanente"/>
    <s v="Permanente"/>
    <s v="Permanente"/>
    <s v="Permanente"/>
    <s v="R_P1"/>
    <s v="7_Que la planificación institucional, no comprenda un proceso participativo que tome en cuenta al personal técnico y administrativo"/>
    <s v="4 Cortes eléctricos o fallas informáticas que interrumpan la generación, captura, procesamiento y transmición de la comunicación e información"/>
    <s v="Tomar todas las previsiones posibles."/>
    <s v="Yensy Herrera, Natalie Ramos, Viviana Retana, Juliana Sibaja"/>
    <x v="3"/>
    <x v="3"/>
    <n v="12"/>
    <s v="Inscrito en Unidad de Comunicación"/>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7"/>
    <x v="7"/>
    <x v="2"/>
    <x v="2"/>
    <x v="8"/>
    <s v="Dirigir técnica e ideológicamente el que hacer de los departamentos ejecutores del programa 3"/>
    <s v="P_12"/>
    <x v="10"/>
    <s v="3.0.0"/>
    <s v="ÍDEM"/>
    <s v="ÍDEM"/>
    <s v="Trabajo en Comisiones Internas:_x000a_CEDAW, "/>
    <s v="CENTRAL"/>
    <s v="MONTES DE OCA"/>
    <s v="G_24"/>
    <x v="19"/>
    <s v="IDEM"/>
    <s v="Permanente"/>
    <s v="Permanente"/>
    <s v="Permanente"/>
    <s v="Permanente"/>
    <s v="R_P1"/>
    <s v="6_Que exista una mala planificación que supere los recursos institucionales, que la conviera en inviable"/>
    <s v="4 Cortes eléctricos o fallas informáticas que interrumpan la generación, captura, procesamiento y transmición de la comunicación e información"/>
    <s v="Mantener constante comunicación"/>
    <s v="Juliana Sibaja"/>
    <x v="3"/>
    <x v="3"/>
    <n v="5"/>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7"/>
    <x v="7"/>
    <x v="1"/>
    <x v="1"/>
    <x v="2"/>
    <s v="Orientar  el contenido de los objetivos y metas institucionales desde una perspectiva Técnico-Administrativa, que brinde soporte  y dirección al quehacer institucional, mediante apoyo, legitimidad y guía política"/>
    <s v="P_1"/>
    <x v="2"/>
    <s v="1.8.1"/>
    <s v="Idem"/>
    <s v="ÍDEM"/>
    <s v="Trabajo en Comisiones Internas: Comité Técnico."/>
    <s v="CENTRAL"/>
    <s v="MONTES DE OCA"/>
    <s v="G_16"/>
    <x v="20"/>
    <s v="100% cumplimiento"/>
    <s v="Permanente"/>
    <s v="Permanente"/>
    <s v="Permanente"/>
    <s v="Permanente"/>
    <s v="R_P1"/>
    <s v="6_Que exista una mala planificación que supere los recursos institucionales, que la conviera en inviable"/>
    <s v="4 Cortes eléctricos o fallas informáticas que interrumpan la generación, captura, procesamiento y transmición de la comunicación e información"/>
    <s v="Mantener constante comunicación"/>
    <s v="Yensy Herrera"/>
    <x v="3"/>
    <x v="3"/>
    <n v="6"/>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7"/>
    <x v="7"/>
    <x v="1"/>
    <x v="1"/>
    <x v="2"/>
    <s v="Orientar  el contenido de los objetivos y metas institucionales desde una perspectiva Técnico-Administrativa, que brinde soporte  y dirección al quehacer institucional, mediante apoyo, legitimidad y guía política"/>
    <s v="P_1"/>
    <x v="2"/>
    <s v="1.8.1"/>
    <s v="Idem"/>
    <s v="Idem"/>
    <s v="Asesoría y acompañamiento a Departamento de Políticas Públicas en el Curso: Liderazgo empresarial sensible al género "/>
    <s v="CENTRAL"/>
    <s v="MONTES DE OCA"/>
    <s v="G_16"/>
    <x v="21"/>
    <s v="Asesoría y acompañamiento ejecutado"/>
    <s v="N/A"/>
    <s v="ABRIL-JUNIO"/>
    <s v="N/A"/>
    <s v="N/A"/>
    <s v="R_P1"/>
    <s v="6_Que exista una mala planificación que supere los recursos institucionales, que la conviera en inviable"/>
    <s v="4 Cortes eléctricos o fallas informáticas que interrumpan la generación, captura, procesamiento y transmición de la comunicación e información"/>
    <s v="Mantener constante comunicación"/>
    <s v="Diana Fuster y Seylin Navarro"/>
    <x v="3"/>
    <x v="3"/>
    <n v="10"/>
    <s v="No se requiere"/>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7"/>
    <x v="7"/>
    <x v="1"/>
    <x v="1"/>
    <x v="5"/>
    <s v="Generar conocimiento especializado en género y derechos humanos como un servicio que contribuya con los procesos que buscan la conformación de una sociedad más justa e igualitaria"/>
    <s v="P_7"/>
    <x v="11"/>
    <s v="1.6.3"/>
    <n v="4"/>
    <n v="0"/>
    <s v="Diseño del curso virtual: Género y Diversidades Étnicas (asincrónico en Plataforma Moodle con sesiones sincrónicas) dirigido a funcionariado público con el fin de que apliquen los enfoques de género, derechos humanos, interculturalidad e interseccionalidad en su quehacer profesional y laboral. En coordinación con la Unidad de Informática para la asesoría en Moodle."/>
    <s v="CENTRAL"/>
    <s v="TODOS LOS CANTONES"/>
    <s v="G_8"/>
    <x v="22"/>
    <n v="1"/>
    <s v="Permanente"/>
    <s v="Permanente"/>
    <s v="Permanente"/>
    <s v="Permanente"/>
    <s v="FALTA"/>
    <s v="6_Que exista una mala planificación que supere los recursos institucionales, que la conviera en inviable"/>
    <s v="4 Cortes eléctricos o fallas informáticas que interrumpan la generación, captura, procesamiento y transmición de la comunicación e información"/>
    <s v="Mantener constante comunicación"/>
    <s v="Diana Fuster y Seylin Navarro"/>
    <x v="3"/>
    <x v="3"/>
    <s v="IDEM"/>
    <s v="IDEM"/>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7"/>
    <x v="7"/>
    <x v="1"/>
    <x v="1"/>
    <x v="5"/>
    <s v="Generar conocimiento especializado en género y derechos humanos como un servicio que contribuya con los procesos que buscan la conformación de una sociedad más justa e igualitaria"/>
    <s v="P_7"/>
    <x v="11"/>
    <s v="1.6.3"/>
    <s v="Idem"/>
    <s v="FALTA"/>
    <s v="1 Actualización de información sobre hitos históricos, normativa y datos sobre Participación Política Paritaria para contar con información actualizada que constituya un insumo para el quehacer del Departamento y de la institución. "/>
    <s v="CENTRAL"/>
    <s v="MONTES DE OCA"/>
    <s v="G_8"/>
    <x v="23"/>
    <n v="1"/>
    <s v="N/A"/>
    <s v="N/A"/>
    <s v="Setiembre"/>
    <s v="N/A"/>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No aplica"/>
    <s v="Natalie Ramos, Juliana Sibaja, Viviana Retana, Yensy Herrera "/>
    <x v="3"/>
    <x v="3"/>
    <s v="30_x000a_30_x000a_7_x000a_10"/>
    <s v="No se requiere"/>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7"/>
    <x v="7"/>
    <x v="1"/>
    <x v="1"/>
    <x v="5"/>
    <s v="Generar conocimiento especializado en género y derechos humanos como un servicio que contribuya con los procesos que buscan la conformación de una sociedad más justa e igualitaria"/>
    <s v="P_7"/>
    <x v="11"/>
    <s v="1.6.3"/>
    <s v="Idem"/>
    <s v="FALTA"/>
    <s v="1 Elaboración de documento preliminar sobre violencia contra las mujeres en la política desde distintos sectores organizativos (organizaciones sociales), con el fin de que constituya un insumo para propuestas normativas."/>
    <s v="CENTRAL"/>
    <s v="MONTES DE OCA"/>
    <s v="G_8"/>
    <x v="23"/>
    <n v="1"/>
    <s v="N/A"/>
    <s v="N/A"/>
    <s v="N/A"/>
    <s v="Noviembre"/>
    <s v="R_P7"/>
    <s v="2_Limitación de recursos de personal y materiales para la realización de actividades de producción y difusión del conocimiento especializado"/>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Tomar todas las previsiones posibles."/>
    <s v="Viviana Retana, Yensy Herrera"/>
    <x v="3"/>
    <x v="3"/>
    <s v="30_x000a_15"/>
    <s v="Refrigerio para 35 mujeres para la consulta"/>
    <n v="0"/>
    <n v="130000"/>
    <s v="10701"/>
    <s v="Actividades de capacitación"/>
    <x v="0"/>
    <m/>
    <m/>
    <n v="2021"/>
    <x v="57"/>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7"/>
    <x v="7"/>
    <x v="1"/>
    <x v="1"/>
    <x v="5"/>
    <s v="Generar conocimiento especializado en género y derechos humanos como un servicio que contribuya con los procesos que buscan la conformación de una sociedad más justa e igualitaria"/>
    <s v="P_7"/>
    <x v="11"/>
    <s v="1.6.3"/>
    <s v="Idem"/>
    <s v="FALTA"/>
    <s v="1 II Fase de la estrategia de seguimiento e incidencia elaborada, para la aprobación, difusión y puesta en marcha del Reglamento a la Ley 8901 Paridad en las Juntas Directivas de sindicatos, asociaciones solidaristas y asociaciones comunalistas, en coordinación interinstitucional e intersectorial."/>
    <s v="CENTRAL"/>
    <s v="MONTES DE OCA"/>
    <s v="G_8"/>
    <x v="23"/>
    <n v="1"/>
    <s v="N/A"/>
    <s v="N/A"/>
    <s v="N/A"/>
    <s v="Noviembre"/>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Tomar todas las previsiones posibles."/>
    <s v="Viviana Retana, Yensy Herrera"/>
    <x v="3"/>
    <x v="3"/>
    <n v="20"/>
    <s v="Refrigerio para 35 mujeres para consulta"/>
    <n v="0"/>
    <n v="130000"/>
    <s v="10701"/>
    <s v="Actividades de capacitación"/>
    <x v="0"/>
    <m/>
    <m/>
    <n v="2021"/>
    <x v="57"/>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3 Porcentaje de avance en la actualización y modernización gradual del Sistema Archivístico Institucional"/>
    <s v="PENDIENTE"/>
    <s v="pendiente"/>
    <x v="7"/>
    <x v="7"/>
    <x v="1"/>
    <x v="1"/>
    <x v="1"/>
    <s v="Dar soporte presupuestario, contable y de gestión operaciones de flujos monetarios para el logro de objetivos y metas institucionales"/>
    <s v="P_4"/>
    <x v="1"/>
    <s v="1.7.1"/>
    <s v="Idem"/>
    <s v="no aplica"/>
    <m/>
    <s v="CENTRAL"/>
    <s v="MONTES DE OCA"/>
    <s v="G_22"/>
    <x v="2"/>
    <n v="100"/>
    <m/>
    <m/>
    <m/>
    <m/>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m/>
    <x v="3"/>
    <x v="3"/>
    <m/>
    <m/>
    <m/>
    <n v="0"/>
    <m/>
    <e v="#N/A"/>
    <x v="1"/>
    <m/>
    <m/>
    <m/>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8"/>
    <x v="8"/>
    <x v="1"/>
    <x v="1"/>
    <x v="2"/>
    <s v="Orientar  el contenido de los objetivos y metas institucionales desde una perspectiva Técnico-Administrativa, que brinde soporte  y dirección al quehacer institucional, mediante apoyo, legitimidad y guía política"/>
    <s v="P_1"/>
    <x v="12"/>
    <s v="1.0.0"/>
    <s v="ÍDEM"/>
    <s v="ÍDEM"/>
    <s v="Participación en comisiones internas: Hostigamiento Sexual, CEDAW, Salud Ocupacional, pagina web"/>
    <s v="CENTRAL"/>
    <s v="SAN JOSE"/>
    <e v="#N/A"/>
    <x v="24"/>
    <s v="FALTA"/>
    <s v="ene-mar"/>
    <s v="ABRIL-JUNIO"/>
    <s v="jul-set"/>
    <s v="oct-dic"/>
    <s v="R_P1"/>
    <s v="4_El personal del INAMU no conoce o comprende el planteamiento de los planes estratégicos, tácticos y operativos"/>
    <s v="4 Cortes eléctricos o fallas informáticas que interrumpan la generación, captura, procesamiento y transmición de la comunicación e información"/>
    <s v="Negociar las acciones en el más lato nivel técnico institucional para asegurar el cumplimiento de la acción"/>
    <s v="Isabel Cascante_x000a_Marcela Arroyave_x000a_Inés Delgado"/>
    <x v="4"/>
    <x v="4"/>
    <n v="12"/>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8"/>
    <x v="8"/>
    <x v="1"/>
    <x v="1"/>
    <x v="2"/>
    <s v="Orientar  el contenido de los objetivos y metas institucionales desde una perspectiva Técnico-Administrativa, que brinde soporte  y dirección al quehacer institucional, mediante apoyo, legitimidad y guía política"/>
    <s v="P_1"/>
    <x v="12"/>
    <s v="1.0.0"/>
    <s v="Idem"/>
    <s v="Idem"/>
    <s v="9 Comisiones internas institucionales: Comisión del 25 de Noviembre; Comite Web; Comisión interna de empresariedad; CCAD; Equipo Desarrollador de FOMUJERES; Comisión CEDAW; Comisión PIEG; Comité Técnico; Comisión Gestores de Cambio."/>
    <s v="CENTRAL"/>
    <s v="MONTES DE OCA"/>
    <e v="#N/A"/>
    <x v="25"/>
    <s v="Asistencia a todas lassisiones de comisiones"/>
    <s v="enero"/>
    <s v="N/A"/>
    <s v="N/A"/>
    <s v="Diciembre"/>
    <s v="R_P2"/>
    <s v="4_El personal del INAMU no conoce o comprende el planteamiento de los planes estratégicos, tácticos y operativos"/>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ctuar guiados por lo establecido en PEI, PIEG , PLANOVI y Etretegias internas oficializadas"/>
    <s v="Marìa Picado, Ana Rojas, Andrea Milla, Alejandra Rojas, Mauren Navarro"/>
    <x v="4"/>
    <x v="4"/>
    <n v="30"/>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8"/>
    <x v="8"/>
    <x v="1"/>
    <x v="1"/>
    <x v="9"/>
    <s v="Elaborar y dar seguimiento al Plan Presupuesto Institucional anualmente, definiendo sus Programas, indicadores , metas, acciones estratégicas y la disposición de recursos presupuestarios que permitan la generación de bienes y servicios requeridos, así como diseñar las evaluaciones a dichas intervenciones"/>
    <s v="P_2"/>
    <x v="13"/>
    <s v="1.2.1"/>
    <s v="Idem"/>
    <s v="Idem"/>
    <s v="PARTICIPACION EN COMISIONES INTERNAS_x000a_Comisión de mejora regulatoria y simplificación de trámites_x000a_Comisión de Sistema Unico de registro de usuarias _x000a_Comisión ad hoc sobre Arquitectura institucional informática_x000a_Comisión ad hoc POI 2022"/>
    <s v="CENTRAL"/>
    <s v="MONTES DE OCA"/>
    <s v="G_3"/>
    <x v="26"/>
    <n v="100"/>
    <n v="44197"/>
    <m/>
    <m/>
    <n v="44531"/>
    <s v="R_P2"/>
    <s v="2_Las dependencias de conducción politica estratégica(Unidades asesoras y Staff) no cuentan con suficiente personal para atender los procesos que se les asignan"/>
    <s v="4 Cortes eléctricos o fallas informáticas que interrumpan la generación, captura, procesamiento y transmición de la comunicación e información"/>
    <s v="Gestión de personal para procesos de planificación."/>
    <s v="no bien especificado, la coordinación no corresponde a la UPI"/>
    <x v="5"/>
    <x v="5"/>
    <s v="Ana Victoria Naranjo Porras 30 días_x000a_Rosaura Bonilla Lara 20 días_x000a_Silvia Jiménez Navarro 25 días_x000a_Eugenia Salazar Umaña 10 días_x000a_Irya Cruz Mena 20 días"/>
    <s v="No se requieren"/>
    <m/>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8"/>
    <x v="8"/>
    <x v="1"/>
    <x v="1"/>
    <x v="2"/>
    <s v="Orientar  el contenido de los objetivos y metas institucionales desde una perspectiva Técnico-Administrativa, que brinde soporte  y dirección al quehacer institucional, mediante apoyo, legitimidad y guía política"/>
    <s v="P_1"/>
    <x v="12"/>
    <s v="1.0.0"/>
    <s v="Dar Seguimiento a la Gestión del Comité Institucional de Tecnologías de Información, efectuando al menos 8 reuniones anuales."/>
    <s v="6 reuniones "/>
    <s v="COMITÉ TECNOLOGÍAS DE INFORMACIÓN CTI _x000a_Llevar a cabo al menos 8 reuniones del Comité Institucional de Tecnologías de Información, durante el año, con el fin de dar seguimiento a la gestión del PETI."/>
    <s v="CENTRAL"/>
    <s v="MONTES DE OCA"/>
    <e v="#N/A"/>
    <x v="27"/>
    <s v="Doña Ana Victoria conforme nuestra reunión valorar que se indique enel indicador de gestión y desempaño individual: Gestión de Tecnologías de Información"/>
    <n v="43891"/>
    <n v="43952"/>
    <n v="44013"/>
    <s v="Setiembre 2020"/>
    <s v="R_P1"/>
    <s v="7_Que la planificación institucional, no comprenda un proceso participativo que tome en cuenta al personal técnico y administrativo"/>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m/>
    <s v="Ingrid Trejos y_x000a_Comisión Institucional de Tecnologías de Información"/>
    <x v="6"/>
    <x v="6"/>
    <n v="4"/>
    <s v="Efectuar al menos 10 reuniones del Comité Institucional de TI"/>
    <n v="0"/>
    <n v="0"/>
    <m/>
    <e v="#N/A"/>
    <x v="1"/>
    <m/>
    <m/>
    <m/>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3 Porcentaje de avance en la actualización y modernización gradual del Sistema Archivístico Institucional"/>
    <s v="PENDIENTE"/>
    <s v="pendiente"/>
    <x v="8"/>
    <x v="8"/>
    <x v="1"/>
    <x v="1"/>
    <x v="1"/>
    <s v="Dar soporte presupuestario, contable y de gestión operaciones de flujos monetarios para el logro de objetivos y metas institucionales"/>
    <s v="P_4"/>
    <x v="1"/>
    <s v="1.7.1"/>
    <s v="Idem"/>
    <s v="Idem"/>
    <s v=" _x000a_1._x0009_Recepción, envío, registro, control de documentos._x000a_2._x0009_Estructuración anual del archivo de gestión, físico y electrónico._x000a_3._x0009_Clasificación de documentos de acuerdo con el cuadro de clasificación documental institucional._x000a_4._x0009_Ordenación cronológica ascendente los documentos._x000a_5._x0009_Identificación de documentos, carpetas y cajas con documentos en soporte papel._x000a_6._x0009_Identificación, codificación e ingreso de metadatos para los documentos y carpetas electrónicos. _x000a_7._x0009_Confeccionar y/o complementar la información de las solicitudes de valoración parcial de documentos que se requieran._x000a_8._x0009_Confeccionar y/o complementar la información de la tabla de plazos de conservación de documentos de la dependencia (las que no tienen una aprobada). Incluye la tabla de plazos, o apartado, para los documentos de las comisiones o comités que pertenecen a ella.  "/>
    <s v="CENTRAL"/>
    <s v="MONTES DE OCA"/>
    <s v="G_22"/>
    <x v="2"/>
    <n v="100"/>
    <m/>
    <m/>
    <m/>
    <m/>
    <s v="R_P4"/>
    <m/>
    <s v="4 Cortes eléctricos o fallas informáticas que interrumpan la generación, captura, procesamiento y transmición de la comunicación e información"/>
    <s v="Incorporar la función de Archivo y gestión documental en la evalación del desempeño de la persona encargada."/>
    <m/>
    <x v="5"/>
    <x v="5"/>
    <m/>
    <m/>
    <m/>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10.1   Porcentaje de elaboración y divulgación de la Política de Gestión del Talento Humano"/>
    <s v="100% Política de Gestión del Talento Humano definida y en ejecución al 2022"/>
    <s v="0"/>
    <x v="9"/>
    <x v="8"/>
    <x v="1"/>
    <x v="1"/>
    <x v="1"/>
    <s v="Dar soporte presupuestario, contable y de gestión operaciones de flujos monetarios para el logro de objetivos y metas institucionales"/>
    <s v="P_4"/>
    <x v="14"/>
    <s v="1.4.1"/>
    <s v="Idem"/>
    <n v="0"/>
    <s v="CCAD_x000a_1. Gestión administrativa de las actividades de formación permanente y/o desarrollo profesional según corresponda._x000a_2. Elaboración y presentación de informes trimestrales sobre el nivel de avance y ejecución presupuestaria de las actividades ligadas a dicho plan._x000a_3. Trámite oportuno de las solicitudes"/>
    <s v="CENTRAL"/>
    <s v="MONTES DE OCA"/>
    <s v="G_4"/>
    <x v="28"/>
    <s v="100_x000a_"/>
    <d v="2021-03-31T00:00:00"/>
    <d v="2021-06-30T00:00:00"/>
    <d v="2021-09-30T00:00:00"/>
    <d v="2021-12-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1. Establecer un cronograma de trabajo y respaldar la información física y digital."/>
    <s v="Comisión CCAD/ Jorge Adolfo Marín Zamora"/>
    <x v="3"/>
    <x v="3"/>
    <s v="50 días/Comisión CCAD"/>
    <s v="Ejecución y rendición de cuentas"/>
    <m/>
    <n v="12000000"/>
    <s v="10701"/>
    <s v="Actividades de capacitación"/>
    <x v="0"/>
    <n v="-10000000"/>
    <n v="2277375"/>
    <n v="2021"/>
    <x v="63"/>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10.1   Porcentaje de elaboración y divulgación de la Política de Gestión del Talento Humano"/>
    <s v="100% Política de Gestión del Talento Humano definida y en ejecución al 2022"/>
    <s v="0"/>
    <x v="9"/>
    <x v="8"/>
    <x v="1"/>
    <x v="1"/>
    <x v="1"/>
    <s v="Dar soporte presupuestario, contable y de gestión operaciones de flujos monetarios para el logro de objetivos y metas institucionales"/>
    <s v="P_4"/>
    <x v="14"/>
    <s v="1.4.1"/>
    <s v="Idem"/>
    <n v="0"/>
    <s v="CCAD_x000a_Formulación de un Plan anual de Formación Permanente y Desarrollo Profesional."/>
    <s v="CENTRAL"/>
    <s v="MONTES DE OCA"/>
    <s v="G_4"/>
    <x v="29"/>
    <s v="Plan Anual de formación Permanente y Desarrollo profesional formulado_x000a_"/>
    <d v="2021-03-31T00:00:00"/>
    <d v="2021-06-30T00:00:00"/>
    <d v="2021-09-30T00:00:00"/>
    <d v="2021-12-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1. Establecer un cronograma de trabajo y respaldar la información física y digital."/>
    <s v="Comisión CCAD/ Jorge Adolfo Marín Zamora"/>
    <x v="3"/>
    <x v="3"/>
    <s v="10 días/Comisión CCAD"/>
    <s v="Plan de formación permanente y desarrollo profesional"/>
    <m/>
    <n v="3000000"/>
    <n v="60201"/>
    <e v="#N/A"/>
    <x v="0"/>
    <m/>
    <n v="-2277375"/>
    <n v="2021"/>
    <x v="64"/>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10.1   Porcentaje de elaboración y divulgación de la Política de Gestión del Talento Humano"/>
    <s v="100% Política de Gestión del Talento Humano definida y en ejecución al 2022"/>
    <s v="0"/>
    <x v="8"/>
    <x v="8"/>
    <x v="1"/>
    <x v="1"/>
    <x v="1"/>
    <s v="Dar soporte presupuestario, contable y de gestión operaciones de flujos monetarios para el logro de objetivos y metas institucionales"/>
    <s v="P_4"/>
    <x v="14"/>
    <s v="1.4.1"/>
    <s v="Idem"/>
    <n v="0"/>
    <s v="CCAD_x000a_Elaboración de un diagnóstico participativo para identificar las necesidades de formación permanente y desarrollo profesional del talento humano que conforma la institución"/>
    <s v="CENTRAL"/>
    <s v="MONTES DE OCA"/>
    <s v="G_4"/>
    <x v="30"/>
    <s v="Instrumento diagnóstico de identificación de necesidades de formación permanente y desarrollo profesional de aplicacín remota ejecutado en ell 100% de las dependencias del INAMU"/>
    <d v="2021-03-31T00:00:00"/>
    <d v="2021-06-30T00:00:00"/>
    <d v="2021-09-30T00:00:00"/>
    <d v="2021-12-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1. Establecer un cronograma de trabajo y respaldar la información física y digital."/>
    <s v="Comisión CCAD/ Jorge Adolfo Marín Zamora"/>
    <x v="3"/>
    <x v="3"/>
    <s v="20 días/Comisión CCAD"/>
    <s v="Instrumento para realizar el diagnóstico de necesidades de capacitación."/>
    <m/>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10.1   Porcentaje de elaboración y divulgación de la Política de Gestión del Talento Humano"/>
    <s v="100% Política de Gestión del Talento Humano definida y en ejecución al 2022"/>
    <s v="0"/>
    <x v="8"/>
    <x v="8"/>
    <x v="1"/>
    <x v="1"/>
    <x v="1"/>
    <s v="Dar soporte presupuestario, contable y de gestión operaciones de flujos monetarios para el logro de objetivos y metas institucionales"/>
    <s v="P_4"/>
    <x v="14"/>
    <s v="1.4.1"/>
    <s v="Idem"/>
    <n v="0"/>
    <s v="CCAD_x000a_Gestión y Reconocimiento de transporte para asistir a actividades de capacitación a lo interno del país"/>
    <s v="CENTRAL"/>
    <s v="MONTES DE OCA"/>
    <s v="G_4"/>
    <x v="31"/>
    <n v="100"/>
    <d v="2021-03-31T00:00:00"/>
    <d v="2021-06-30T00:00:00"/>
    <d v="2021-09-30T00:00:00"/>
    <d v="2021-12-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Mantener un registro adecuado de la disponibilidad de recursos en las subpartida correspondiente"/>
    <s v="Comisión CCAD/ Jorge Adolfo Marín Zamora"/>
    <x v="3"/>
    <x v="3"/>
    <s v="10 días/Comisión CCAD"/>
    <s v="Trámite oportuno de las solicitudes"/>
    <n v="200000"/>
    <n v="200000"/>
    <s v="10501"/>
    <s v="Transporte dentro del país"/>
    <x v="0"/>
    <m/>
    <n v="-200000"/>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10.1   Porcentaje de elaboración y divulgación de la Política de Gestión del Talento Humano"/>
    <s v="100% Política de Gestión del Talento Humano definida y en ejecución al 2022"/>
    <s v="0"/>
    <x v="8"/>
    <x v="8"/>
    <x v="1"/>
    <x v="1"/>
    <x v="1"/>
    <s v="Dar soporte presupuestario, contable y de gestión operaciones de flujos monetarios para el logro de objetivos y metas institucionales"/>
    <s v="P_4"/>
    <x v="14"/>
    <s v="1.4.1"/>
    <s v="Idem"/>
    <n v="0"/>
    <s v="CCAD_x000a_Gestión y. Reconocimiento de viáticos para asistir a actividades de capacitación a lo interno del país"/>
    <s v="CENTRAL"/>
    <s v="MONTES DE OCA"/>
    <s v="G_4"/>
    <x v="32"/>
    <n v="100"/>
    <d v="2021-03-31T00:00:00"/>
    <d v="2021-06-30T00:00:00"/>
    <d v="2021-09-30T00:00:00"/>
    <d v="2021-12-15T00:00:00"/>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Mantener un registro adecuado de la disponibilidad de recursos en las subpartida correspondiente"/>
    <s v="Comisión CCAD/ Jorge Adolfo Marín Zamora"/>
    <x v="3"/>
    <x v="3"/>
    <s v="10 días/Comisión CCAD"/>
    <s v="Trámite oportuno de las solicitudes"/>
    <m/>
    <n v="500000"/>
    <s v="10502"/>
    <s v="Viáticos dentro del país"/>
    <x v="0"/>
    <m/>
    <n v="-500000"/>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8"/>
    <x v="8"/>
    <x v="1"/>
    <x v="1"/>
    <x v="2"/>
    <s v="Orientar  el contenido de los objetivos y metas institucionales desde una perspectiva Técnico-Administrativa, que brinde soporte  y dirección al quehacer institucional, mediante apoyo, legitimidad y guía política"/>
    <s v="P_1"/>
    <x v="12"/>
    <s v="1.0.0"/>
    <s v="Idem"/>
    <s v="Idem"/>
    <s v="COMISION DE CONTROL INTERNO Y SEVRI_x000a_1.-Coordinar y aprobar el contenido, aplicación e informes derivados de  la aplicación de laAutoevaluación Anual 2020-2021_x000a_2.-Coordinar y aprobar los informes de seguimiento al SEVRI INAMU_x000a_3.-Planificar el Plan de trabajo anual y aprobar los contenidos relacionados con la difusión del control interno y SEVRI a todo el personal INAMU_x000a_4.-Colaborar durante el seguimiento al reporte de avances en los planes de mejora y de acciones remediales asignados a las dependencias en cada una de las direcciones institucionales._x000a__x000a__x000a_"/>
    <s v="CENTRAL"/>
    <s v="MONTES DE OCA"/>
    <e v="#N/A"/>
    <x v="33"/>
    <n v="100"/>
    <d v="2021-01-01T00:00:00"/>
    <m/>
    <m/>
    <d v="2021-12-01T00:00:00"/>
    <s v="R_P1"/>
    <s v="3_No estan definidas responsabilidad y autoridad, en departamentos tecnicos y administrativos, debido a que los manuales de procedimientos no están actualizados."/>
    <s v="4 Cortes eléctricos o fallas informáticas que interrumpan la generación, captura, procesamiento y transmición de la comunicación e información"/>
    <s v="Divulgación del Reglamento interno dela Comisión CECI SEVRI"/>
    <s v="Ana Victoria Naranjo Porras_x000a_Silvia Jiménez Navarro"/>
    <x v="3"/>
    <x v="3"/>
    <s v="COMISION DE CONTROL INTERNO Y SEVRI                                       Ana Victoria Naranjo Porras 20 días_x000a_Silvia Jiménez Navarro  35 días_x000a_Irya Cruz Mena 10 días"/>
    <s v="No se requieren"/>
    <m/>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8"/>
    <x v="8"/>
    <x v="1"/>
    <x v="1"/>
    <x v="2"/>
    <s v="Orientar  el contenido de los objetivos y metas institucionales desde una perspectiva Técnico-Administrativa, que brinde soporte  y dirección al quehacer institucional, mediante apoyo, legitimidad y guía política"/>
    <s v="P_1"/>
    <x v="12"/>
    <s v="1.0.0"/>
    <n v="50"/>
    <n v="0"/>
    <s v=" COMISION DE ÉTICA Y VALORES                                                         _x000a_Plan de divulgación del Manual. (15%)_x000a_Concluir el diagnóstico cuantitativo. (25%)_x000a_Política de Ética y Valores institucional. (40%)_x000a_Tres actividades de capacitación. (20%)"/>
    <s v="CENTRAL"/>
    <s v="MONTES DE OCA"/>
    <e v="#N/A"/>
    <x v="34"/>
    <n v="100"/>
    <s v="ENERO-MARZO"/>
    <s v="ABRIL-JUNIO"/>
    <s v="Julio-Setiembre"/>
    <s v="Octubre -Diciembre"/>
    <s v="R_P1"/>
    <s v="1_Existen perfiles de puestos que no están formalizados, en el manual de cargos._x000a_"/>
    <s v="4 Cortes eléctricos o fallas informáticas que interrumpan la generación, captura, procesamiento y transmición de la comunicación e información"/>
    <s v="Capacitar al personal INAMU en el tema de corrupción (tipos, prevención y sanciones)_x000a_"/>
    <s v="Vera Aguilar, Coordinadora._x000a_Representante UPI: Silvia Jiménef._x000a_Representnte RRHH: María García._x000a_Representante DE: Viviana Gonfalef._x000a_Representane CS: Silvia Vives."/>
    <x v="3"/>
    <x v="3"/>
    <s v="Comisión de Etica y Valores                                                           Vera Aguilar, Coordinadora. (50 días)_x000a_Representante UPI: Silvia Jiménez. (30 días)_x000a_Representnte RRHH: María García. (30 días)_x000a_Representante DE: Viviana Retana. (30 días)_x000a_Representane CS: Silvia Vives. (30 días)"/>
    <s v="No se requieren"/>
    <m/>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8"/>
    <x v="8"/>
    <x v="1"/>
    <x v="1"/>
    <x v="2"/>
    <s v="Orientar  el contenido de los objetivos y metas institucionales desde una perspectiva Técnico-Administrativa, que brinde soporte  y dirección al quehacer institucional, mediante apoyo, legitimidad y guía política"/>
    <s v="P_1"/>
    <x v="12"/>
    <s v="1.0.0"/>
    <n v="100"/>
    <m/>
    <s v="COMISIÓN PORTAL WEB 1. Monitorear que las diversas dependencias del INAMU mantengan actualizada la información y los datos que les competen dentro del Portal Web en los plazos establecidos. _x000a_2. Dar seguimiento al trabajo de la(s) persona(s) física(s) o jurídica(s) que administrará(n) dará(n) mantenimiento al portal, para asegurar su calidad y actualización permanente. _x000a_3. Llevar un registro sobre la(s) persona(s) física(s) o jurídica(s) encargada(s) del rediseño, desarrollo, administración y/o mantenimiento técnico al Portal Web. _x000a_4. Hacer recomendaciones a la Unidad de Comunicación y a la(s) persona(s) física(s) o jurídica(s) responsable(s) del rediseño, desarrollo, administración y mantenimiento del Portal Web para el mejoramiento y calidad continuos. "/>
    <s v="CENTRAL"/>
    <s v="MONTES DE OCA"/>
    <e v="#N/A"/>
    <x v="35"/>
    <s v="100"/>
    <s v="ENERO-MARZO"/>
    <s v="ABRIL-JUNIO"/>
    <s v="Julio-Setiembre"/>
    <s v="Octubre -Diciembre"/>
    <s v="R_P1"/>
    <s v="2_Las dependencias de conducción politica estratégica(Unidades asesoras y Staff) no cuentan con suficiente personal para atender los procesos que se les asignan"/>
    <s v="4 Cortes eléctricos o fallas informáticas que interrumpan la generación, captura, procesamiento y transmición de la comunicación e información"/>
    <m/>
    <s v="Comite Web                                                                                             Dirección de Áreas Estratégicas: Antonieta Fernández, dirección Administrativa: Carlos Chávez, Unidad de Comunicación: Ivannia Arias e Ivannia Jawnyj, cada una de las Áreas Técnicas: Wendy Garita, Ann Gutiérrez, Marcela Arroyave, Andrea Peralta, Mauren Navarro, Seylin Navarro."/>
    <x v="3"/>
    <x v="3"/>
    <s v="Comite Web                                                                                             Dirección de Áreas Estratégicas: Antonieta Fernández, dirección Administrativa: Carlos Chávez, Unidad de Comunicación: Ivannia Arias e Ivannia Jawnyj, cada una de las Áreas Técnicas: Wendy Garita, Ann Gutiérrez, Marcela Arroyave, Andrea Peralta, Mauren Navarro, Seylin Navarro."/>
    <s v="No se requieren"/>
    <m/>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8"/>
    <x v="8"/>
    <x v="1"/>
    <x v="1"/>
    <x v="2"/>
    <s v="Orientar  el contenido de los objetivos y metas institucionales desde una perspectiva Técnico-Administrativa, que brinde soporte  y dirección al quehacer institucional, mediante apoyo, legitimidad y guía política"/>
    <s v="P_1"/>
    <x v="12"/>
    <s v="1.0.0"/>
    <n v="100"/>
    <m/>
    <s v="COMISION RED DE TRANSPARENCIA Y DATOS ABIERTOS_x000a_1. Monitorear que las diversas dependencias del INAMU mantengan actualizada la información y los datos que les competen dentro de la sección de Red de Transparencia y Datos Abiertos del Portal Web en los plazos establecidos. "/>
    <s v="CENTRAL"/>
    <s v="MONTES DE OCA"/>
    <e v="#N/A"/>
    <x v="36"/>
    <s v="100"/>
    <s v="ENERO-MARZO"/>
    <s v="ABRIL-JUNIO"/>
    <s v="Julio-Setiembre"/>
    <s v="Octubre -Diciembre"/>
    <s v="R_P1"/>
    <s v="5_ Se elaboren planes alternos basados en la coyuntura actual, que lleguen a saturar o invisibilizar los planes oficiales"/>
    <s v="4 Cortes eléctricos o fallas informáticas que interrumpan la generación, captura, procesamiento y transmición de la comunicación e información"/>
    <m/>
    <s v="_x0009_Comisión de Red de Transparencia y Datos Abiertos: Dirección de Áreas Estratégicas: Shirley Gayle, la Contraloría de Servicios: Vera Aguilar, la Jefatura de la Unidad de Asesoría Legal: Odette Brenes, la Jefatura de Planificación: Ana Victoria Naranjo y una presentación de la Dirección Administrativa"/>
    <x v="3"/>
    <x v="3"/>
    <s v="_x0009_Comisión de Red de Transparencia y Datos Abiertos: Dirección de Áreas Estratégicas: Shirley Gayle, la Contraloría de Servicios: Vera Aguilar, la Jefatura de la Unidad de Asesoría Legal: Odette Brenes, la Jefatura de Planificación: Ana Victoria Naranjo y una presentación de la Dirección Administrativa"/>
    <s v="No se requieren"/>
    <m/>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8"/>
    <x v="8"/>
    <x v="1"/>
    <x v="1"/>
    <x v="2"/>
    <s v="Orientar  el contenido de los objetivos y metas institucionales desde una perspectiva Técnico-Administrativa, que brinde soporte  y dirección al quehacer institucional, mediante apoyo, legitimidad y guía política"/>
    <s v="P_1"/>
    <x v="12"/>
    <s v="1.0.0"/>
    <n v="20"/>
    <n v="0"/>
    <s v="COMISION DE DIVERSIDAD SEXUAL _x000a_Coordinar con la Comisión de capacitación y desarrollo del recurso humano (CCAD) la capacitación de las personas funcionarias en prestación directa de servicios, según lo establecido en la  Estrategia Nacional de Capacitación y Sensibilización para personal de instituciones públicas, sobre la no discriminación y la inclusión de las personas LGBTIQ+: Caminando hacia la igualdad"/>
    <s v="CENTRAL"/>
    <s v="MONTES DE OCA"/>
    <e v="#N/A"/>
    <x v="37"/>
    <s v="172"/>
    <s v="Marzo"/>
    <m/>
    <s v="Agosto"/>
    <m/>
    <s v="R_P1"/>
    <s v="4_El personal del INAMU no conoce o comprende el planteamiento de los planes estratégicos, tácticos y operativos"/>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m/>
    <s v="Karla Gamboa Somarribas_x000a_Irya Cruz Mena_x000a_Suiyen Ramírez Villegas_x000a_Jorge Adolfo Marín Zamora_x000a_María del Pilar Rivas Ducca_x000a_Gerardo Mata Solano"/>
    <x v="3"/>
    <x v="3"/>
    <s v="Comisión Diversidad                                                                      _x000a_Karla Gamboa Somarribas: 10_x000a_Irya Cruz Mena: 12_x000a_Suiyen Ramírez Villegas: 12_x000a_Jorge Adolfo Marín Zamora: _x000a_María del Pilar Rivas Ducca: 6_x000a_Gerardo Mata Solano: "/>
    <s v="(Agregar al presupuesto de las CCAD)Se coordinará con la CCAD una capacitación virtual a 172 personas funcionarias del INAMU, quienes corresponden al personal priorizado para la capacitación personalizada, según lo establecido en la &quot;Estrategia Nacional de Capacitación y Sensibilización para personal de instituciones públicas, sobre la no discriminación y la inclusión de las personas LGBTIQ+: Caminando hacia la igualdad&quot;, "/>
    <m/>
    <n v="0"/>
    <s v="10701"/>
    <s v="Actividades de capacitación"/>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8"/>
    <x v="8"/>
    <x v="1"/>
    <x v="1"/>
    <x v="2"/>
    <s v="Orientar  el contenido de los objetivos y metas institucionales desde una perspectiva Técnico-Administrativa, que brinde soporte  y dirección al quehacer institucional, mediante apoyo, legitimidad y guía política"/>
    <s v="P_1"/>
    <x v="12"/>
    <s v="1.0.0"/>
    <n v="40"/>
    <n v="0"/>
    <s v="COMISION DE DIVERSIDAD SEXUAL_x000a_Validación y oficialización del Plan de Acción de la Política de Diversidad Sexual"/>
    <s v="CENTRAL"/>
    <s v="MONTES DE OCA"/>
    <e v="#N/A"/>
    <x v="38"/>
    <s v="40"/>
    <s v="Febrero"/>
    <m/>
    <m/>
    <s v="Noviembre"/>
    <s v="R_P1"/>
    <s v="5_ Se elaboren planes alternos basados en la coyuntura actual, que lleguen a saturar o invisibilizar los planes oficiales"/>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m/>
    <s v="Karla Gamboa Somarribas_x000a_Irya Cruz Mena_x000a_Suiyen Ramírez Villegas_x000a_Jorge Adolfo Marín Zamora_x000a_María del Pilar Rivas Ducca_x000a_Gerardo Mata Solano"/>
    <x v="3"/>
    <x v="3"/>
    <s v="Comisión Diversidad                                                                       Karla Gamboa Somarribas: 10_x000a_Irya Cruz Mena: 12_x000a_Suiyen Ramírez Villegas: 12_x000a_Jorge Adolfo Marín Zamora: _x000a_María del Pilar Rivas Ducca: 6_x000a_Gerardo Mata Solano: "/>
    <s v="Se realizarán talleres de validación del Plan de Acción de la Política Institucional de Diversidad Sexual, tanto con funcionarias encargadas de los servicios como de usuarias sexualmente diversas. "/>
    <m/>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8"/>
    <x v="8"/>
    <x v="1"/>
    <x v="1"/>
    <x v="2"/>
    <s v="Orientar  el contenido de los objetivos y metas institucionales desde una perspectiva Técnico-Administrativa, que brinde soporte  y dirección al quehacer institucional, mediante apoyo, legitimidad y guía política"/>
    <s v="P_1"/>
    <x v="12"/>
    <s v="1.0.0"/>
    <n v="10"/>
    <n v="0"/>
    <s v="COMISION DIVERSIDAD SEXUAL _x000a_Diseño de insumos para proceso de reinducción institucional de recursos humanos"/>
    <s v="CENTRAL"/>
    <s v="MONTES DE OCA"/>
    <e v="#N/A"/>
    <x v="38"/>
    <s v="10"/>
    <s v="Febrero"/>
    <s v="julio"/>
    <m/>
    <m/>
    <s v="R_P1"/>
    <s v="2_Las dependencias de conducción politica estratégica(Unidades asesoras y Staff) no cuentan con suficiente personal para atender los procesos que se les asignan"/>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m/>
    <s v="Karla Gamboa Somarribas_x000a_Irya Cruz Mena_x000a_Suiyen Ramírez Villegas_x000a_Jorge Adolfo Marín Zamora_x000a_María del Pilar Rivas Ducca_x000a_Gerardo Mata Solano"/>
    <x v="3"/>
    <x v="3"/>
    <s v="Comisión Diversidad                                                                       Karla Gamboa Somarribas: 10_x000a_Irya Cruz Mena: 12_x000a_Suiyen Ramírez Villegas: 12_x000a_Jorge Adolfo Marín Zamora: _x000a_María del Pilar Rivas Ducca: 6_x000a_Gerardo Mata Solano: "/>
    <s v="Insumos para la reinducción de personal liderada por recursos humanos sobre la labor de la comisión de diversidad sexuall"/>
    <m/>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8"/>
    <x v="8"/>
    <x v="1"/>
    <x v="1"/>
    <x v="2"/>
    <s v="Orientar  el contenido de los objetivos y metas institucionales desde una perspectiva Técnico-Administrativa, que brinde soporte  y dirección al quehacer institucional, mediante apoyo, legitimidad y guía política"/>
    <s v="P_1"/>
    <x v="12"/>
    <s v="1.0.0"/>
    <n v="20"/>
    <n v="3"/>
    <s v="COMISION DIVERSIDAD SEXUAL Realizar campañas de difusión sobre derechos de población LGTBIQ+"/>
    <s v="CENTRAL"/>
    <s v="MONTES DE OCA"/>
    <e v="#N/A"/>
    <x v="39"/>
    <s v="2"/>
    <m/>
    <s v="julio"/>
    <m/>
    <s v="Diciembre"/>
    <s v="R_P1"/>
    <s v="2_Las dependencias de conducción politica estratégica(Unidades asesoras y Staff) no cuentan con suficiente personal para atender los procesos que se les asignan"/>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m/>
    <s v="Karla Gamboa Somarribas_x000a_Irya Cruz Mena_x000a_Suiyen Ramírez Villegas_x000a_Jorge Adolfo Marín Zamora_x000a_María del Pilar Rivas Ducca_x000a_Gerardo Mata Solano"/>
    <x v="3"/>
    <x v="3"/>
    <s v="Comisión Diversidad                                                                       Karla Gamboa Somarribas: 10_x000a_Irya Cruz Mena: 12_x000a_Suiyen Ramírez Villegas: 12_x000a_Jorge Adolfo Marín Zamora: _x000a_María del Pilar Rivas Ducca: 6_x000a_Gerardo Mata Solano: "/>
    <s v="Al menos dos campañas de divulgación sobre derechos de las personas sexualmente diversas "/>
    <m/>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8"/>
    <x v="8"/>
    <x v="1"/>
    <x v="1"/>
    <x v="2"/>
    <s v="Orientar  el contenido de los objetivos y metas institucionales desde una perspectiva Técnico-Administrativa, que brinde soporte  y dirección al quehacer institucional, mediante apoyo, legitimidad y guía política"/>
    <s v="P_1"/>
    <x v="12"/>
    <s v="1.0.0"/>
    <n v="10"/>
    <n v="0"/>
    <s v="COMISION DIVERSIDAD SEXUAL _x000a_Completar la conformación de la Comisión, con la inclusión de la persona funcionaria representante de la población LGTBIQ+ "/>
    <s v="CENTRAL"/>
    <s v="MONTES DE OCA"/>
    <e v="#N/A"/>
    <x v="38"/>
    <s v="10"/>
    <s v="Febrero"/>
    <s v="julio"/>
    <m/>
    <m/>
    <s v="R_P1"/>
    <s v="2_Las dependencias de conducción politica estratégica(Unidades asesoras y Staff) no cuentan con suficiente personal para atender los procesos que se les asignan"/>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m/>
    <s v="Karla Gamboa Somarribas_x000a_Irya Cruz Mena_x000a_Suiyen Ramírez Villegas_x000a_Jorge Adolfo Marín Zamora_x000a_María del Pilar Rivas Ducca_x000a_Gerardo Mata Solano"/>
    <x v="3"/>
    <x v="3"/>
    <s v="Comisión Diversidad                                                                       Karla Gamboa Somarribas: 10_x000a_Irya Cruz Mena: 12_x000a_Suiyen Ramírez Villegas: 12_x000a_Jorge Adolfo Marín Zamora: _x000a_María del Pilar Rivas Ducca: 6_x000a_Gerardo Mata Solano: "/>
    <s v="Coordinar un espacio de elección de la persona representante de las personas LGTBIQ+ funcionarias de la institución ante la Comisión de Diversidad Sexual "/>
    <m/>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8"/>
    <x v="8"/>
    <x v="1"/>
    <x v="1"/>
    <x v="2"/>
    <s v="Orientar  el contenido de los objetivos y metas institucionales desde una perspectiva Técnico-Administrativa, que brinde soporte  y dirección al quehacer institucional, mediante apoyo, legitimidad y guía política"/>
    <s v="P_1"/>
    <x v="12"/>
    <s v="1.0.0"/>
    <n v="100"/>
    <n v="0"/>
    <s v="COMISIÓN AMBIENTAL INSTITUCIONAL_x000a__x000a__Capacitaciones al personal en temas tales como: consumo electricidad, consumos de agua, combustibles, manejo de residuos, entre otros_x000a__Seguimiento al PGAI (formulación del nuevo PGAI, visitas, reuniones de coordinación, inventarios)_x000a__Reuniones de comisión_x000a__Elaboración de informes_x000a__x000a__x000a__x000a_"/>
    <s v="CENTRAL"/>
    <s v="MONTES DE OCA"/>
    <e v="#N/A"/>
    <x v="40"/>
    <s v="100"/>
    <s v="enero"/>
    <m/>
    <m/>
    <s v="Diciembre"/>
    <s v="R_P1"/>
    <s v="4_El personal del INAMU no conoce o comprende el planteamiento de los planes estratégicos, tácticos y operativos"/>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Fortalecer las actividades de forma virtual"/>
    <s v="Ana Lía Solano (coordinadora)_x000a_Lidieth Agüero_x000a_Shirley Sandoval_x000a_Sylvia Jiménez_x000a_Sadan Solano_x000a_Abdenago López_x000a_Mauren Nuñez_x000a_Kattia Brenes_x000a_"/>
    <x v="3"/>
    <x v="3"/>
    <s v="Comisión Ambiental                                                                            Ana Lía Solano (coordinadora) - 40 días_x000a_Lidieth Agüero -30 días_x000a_Shirley Sandoval - 30 días_x000a_Sylvia Jiménez - 30 días_x000a_Sadan Solano - 30 días_x000a_Abdenago López -30 días_x000a_Mauren Nuñez - 30 días_x000a_Kattia Brenes - 30 días"/>
    <s v="VIÁTICOS A LAS REGIONALES (¢300.000 en la partida de DSGT)"/>
    <m/>
    <n v="0"/>
    <s v="10502"/>
    <s v="Viáticos dentro del país"/>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8.1 Porcentaje de procesos técnicos y administrativos rediseñados, en relación con la LB 2018"/>
    <n v="1"/>
    <n v="0"/>
    <x v="8"/>
    <x v="8"/>
    <x v="1"/>
    <x v="1"/>
    <x v="2"/>
    <s v="Orientar  el contenido de los objetivos y metas institucionales desde una perspectiva Técnico-Administrativa, que brinde soporte  y dirección al quehacer institucional, mediante apoyo, legitimidad y guía política"/>
    <s v="P_1"/>
    <x v="12"/>
    <s v="1.0.0"/>
    <n v="90"/>
    <s v="Idem"/>
    <s v="COMISIÓN INTERNA NICSP _x000a_Cronograma 2021 aplicación de NICSP_x000a_Revisar el procedimiento para el registro de las provisiones de vacaciones_x000a_Aprobar el procedimiento para el registro de la provisión de las vacaciones_x000a_Elaboración de informes de NIC SP_x000a_Elaboración de los estados financieros ANUALES _x000a_Revisar y analizar la normativa interna de la institución (Convención Colectiva. Reglamento Autónomo de Servicios)_x000a_Identificar cuales de los beneficios de los empleados se debe cuantificar para su posterior revelación._x000a_Elaborar los procedimientos y políticas relacionados con beneficios a empleados_x000a_Cuantificar los beneficios de los empleados y remitir al AFC la información_x000a_Elaboración Estados Financieros mensuales_x000a_Conciliación Flujo de Efectivo_x000a_Conciliación Flujo de Efectivo vs Estado Resultados /Analisis de estadso mensuales_x000a_Revisar y analizar la normativa interna de la institución (Convención Colectiva. Reglamento Autónomo de Servicios)_x000a_Identificar cuales de los beneficios de los empleados se debe cuantificar para su posterior revelación._x000a_Elaborar los procedimientos y políticas relacionados con beneficios a empleados_x000a_Cuantificar los beneficios de los empleados y remitir al AFC la información_x000a_Elaboración de informes de NIC SP_x000a_Elaboración de los estados financieros  TRIMESTRALES_x000a_Revisar los procedimientos  y políticas  relacionados con beneficios a empleados_x000a_Aprobar los procedimientos   y políticas relacionados con beneficios a empleados_x000a_Indagar en la NICSP como se debe de revelar lo solicitado en el párrafo 88, según las bases de medición en el importe en libros bruto._x000a_Elaborar procedimientos, políticas y plantillas de asientos para el registro de activos donados_x000a_Elaborar procedimientos, políticas y plantillas de asientos para la revaluación de activos fijos_x000a_Elaborar procedimientos, políticas y plantillas de asientospara el registro de obras de arte detallando cual sea la manera de adquirirlas (donados, comprados)_x000a_Revisar  procedimientos, políticas y plantillas de asientos para el registro de activos donados_x000a_Revisar procedimientos, políticas y plantillas de asientos para la revaluación de activos fijos_x000a_Revisar política para el registro de obras de arte detallando cual sea la manera de adquirirlas (donados, comprados)_x000a_Aprobar procedimientos, políticas y plantillas de asientos para el registro de activos donados_x000a_Aprobar procedimientos, políticas y plantillas de asientos para la revaluación de activos fijos_x000a_Aprobar política para el registro de obras de arte detallando cual sea la manera de adquirirlas (donados, comprados)_x000a_Analizar el Procedimiento de Activos Intangibles_x000a_Revisar el  Procedimiento de Activos Intangibles_x000a_Revisión de politicas contables actualizadas_x000a_Aprobaciòn de politicas contables actualizadas_x000a_Elaboración de Procedimiento de libros contables digitales_x000a_Elaboración Estados Financieros mensuales_x000a_Conciliación Flujo de Efectivo_x000a_Conciliación Flujo de Efectivo vs Estado Resultados /Analisis de estados mensuales_x000a_Elaboración de Procedimientos de registro de cuentas por cobrar INAMU_x000a_Elaboración de procediimiento de Obras en Proceso _x000a_Revisión de procediimiento de   libros contables digitales_x000a_Aprobación de procediimiento de libros contables digitales_x000a_Elaboración de procediimiento de Obras en Proceso _x000a_Revisión de Procedimientos de registro de cuentas por cobrar INAMU_x000a_Revisión de procediimiento de Obras en Proceso _x000a_Aprobación de Procedimientos de registro de cuentas por cobrar INAMU_x000a_Aprobación de procediimiento de Obras en Proceso "/>
    <s v="CENTRAL"/>
    <s v="MONTES DE OCA"/>
    <e v="#N/A"/>
    <x v="41"/>
    <s v="90"/>
    <s v="De enero a marzo 2021"/>
    <s v="De abril a junio 2021"/>
    <s v="De julio a setiembre 2021"/>
    <s v="De octubre a diciembre 2021"/>
    <s v="R_P1"/>
    <s v="4_El personal del INAMU no conoce o comprende el planteamiento de los planes estratégicos, tácticos y operativos"/>
    <s v="4 Cortes eléctricos o fallas informáticas que interrumpan la generación, captura, procesamiento y transmición de la comunicación e información"/>
    <m/>
    <s v="Integrantes de la NICSP"/>
    <x v="3"/>
    <x v="3"/>
    <s v="Intregrantes de la Comisión NICSP, _x000a__x000a_12 días al año para asistir a las Reuniones._x000a_5 días al año para asistir a reuniones extaordinarios."/>
    <s v="No se requieren"/>
    <m/>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10"/>
    <x v="9"/>
    <x v="0"/>
    <x v="0"/>
    <x v="3"/>
    <s v="Contribuir al desarrollo integral de las mujers en su diversidad a través de la capacitación, formación y asistencia técnica en distintas temáticas sociales, económicas, políticas o de organización"/>
    <s v="P_6"/>
    <x v="8"/>
    <s v="2.1.1"/>
    <n v="225"/>
    <n v="250"/>
    <s v="Capacitaciones y asesorías en modalidad virtual y/o presencial  relacionada con  la protección socio jurídica de sus derechos humanos con la participación de las mujeres en su diversidad de las regiones en coordinación con las Unidades Regionales del INAMU, otras instituciones públicas y organizaciones sociales"/>
    <s v="CENTRAL"/>
    <s v="TODOS LOS CANTONES"/>
    <s v="G_9"/>
    <x v="16"/>
    <n v="225"/>
    <s v="Febrero-Marzo"/>
    <s v="Abril-Mayo-Junio"/>
    <s v="Julio-Agosto-Setiembre"/>
    <s v="octubre-Noviembre-"/>
    <s v="R_P6"/>
    <s v="1_Necesidad de articulación en cualquier proceso de capacitación."/>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5.1.1 Realizar  sesiones de articulación y gestión del conocimiento al año, entre el personal encargado en la atención directa a mujeres y el personal encargado de la incidencia y gestión en normativas y políticas, de acuerdo con todas las estrategias institucionales en ejecución por región (Dirección Estratégica)_x000a_5.2 Articulación de un programa anual integrado de capacitación y formación institucional dirigido a las organizaciones de mujeres en los niveles nacional, regional y local _x000a_( DE: Coordinadora Dpto Ciudadanía Activa, Liderazgo y Gestión Local_x000a__DE: Coordinadora Dpto Desarrollo Regional)"/>
    <s v="Lucía Jiménez_x000a_Margarita Gómez"/>
    <x v="4"/>
    <x v="4"/>
    <s v="Lucía Jiménez (30)_x000a_Margarita Gómez (50)_x000a_Coordinadora (20)"/>
    <s v="220 REFRIGERIOS Y 110 ALMUERZOS"/>
    <n v="0"/>
    <n v="1368543"/>
    <s v="10701"/>
    <s v="Actividades de capacitación"/>
    <x v="0"/>
    <m/>
    <m/>
    <n v="2021"/>
    <x v="65"/>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10"/>
    <x v="9"/>
    <x v="0"/>
    <x v="0"/>
    <x v="3"/>
    <s v="Contribuir al desarrollo integral de las mujers en su diversidad a través de la capacitación, formación y asistencia técnica en distintas temáticas sociales, económicas, políticas o de organización"/>
    <s v="P_6"/>
    <x v="8"/>
    <s v="2.1.1"/>
    <s v="Idem"/>
    <s v="IDEM"/>
    <s v="Capacitaciones y asesorías en modalidad virtual y/o presencial  relacionada con  la protección socio jurídica de sus derechos humanos con la participación de las mujeres en su diversidad de las regiones en coordinación con las Unidades Regionales del INAMU, otras instituciones públicas y organizaciones sociales"/>
    <s v="CENTRAL"/>
    <s v="TODOS LOS CANTONES"/>
    <s v="G_9"/>
    <x v="16"/>
    <s v="IDEM"/>
    <s v="N/A"/>
    <s v="N/A"/>
    <s v="AGOSTO-SETIEMBRE"/>
    <s v="octubre-Noviembre-"/>
    <s v="R_P6"/>
    <s v="1_Necesidad de articulación en cualquier proceso de capacitación."/>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IDEM"/>
    <x v="4"/>
    <x v="4"/>
    <s v="IDEM"/>
    <s v="VIATICOS PUNTARENAS, CIUDAD QUESADA PARA UN DIA COMPLETO EN CADA REGION.  HUETAR CARIBE PARA DOS DIAS COMPLETOS, REGION BRUNCA PARA TRES DIAS COMPLETOS"/>
    <n v="0"/>
    <n v="115200"/>
    <s v="10502"/>
    <s v="Viáticos dentro del país"/>
    <x v="0"/>
    <m/>
    <m/>
    <n v="2021"/>
    <x v="66"/>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10"/>
    <x v="9"/>
    <x v="2"/>
    <x v="2"/>
    <x v="10"/>
    <s v="Transversalizar los enfoques de derechos humanos, interseccionalidad y género entre otros, en la normativa y legislación costarricense"/>
    <s v="P_9"/>
    <x v="15"/>
    <s v="3.3.1"/>
    <n v="25"/>
    <n v="20"/>
    <s v="Asistencia técnica a propuestas de mejora a instrumentos normativos, procedimentales y legislación de instancias públicas.  En los días hábiles de Margarita Gómez se estima el tiempo para las actividades que debe ejecutar en el marco de la Comisión institucional e interinstitucional de la CEDAW;  y en la Comisión Página Web, incluyendo las medidas de mejora contenidas en las medidas de mejora de Sevri sobre la página web"/>
    <s v="CENTRAL"/>
    <s v="TODOS LOS CANTONES"/>
    <s v="G_18"/>
    <x v="42"/>
    <n v="25"/>
    <s v="Enero-Febrero-Marzo"/>
    <s v="Abril-Mayo-Junio"/>
    <s v="Julio-Agosto-Setiembre"/>
    <s v="Octubre -Noviembre-Diciembre"/>
    <s v="R_P9"/>
    <s v="2_Resistencia político-técnica y barreras (desconocimiento, desarticulación) de las jerarquías instucionales que dificultan/limitan el  abordaje hacia el cierre de brechas de género. "/>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1.1 Dar a conocer los resultados institucionales a la ciudadanía y a la administración activa, sobre el avance en los derechos de las mujeres y la satisfacción de sus necesidades, a partir de los contenidos venidos desde los programas técnico y administrativo (PE: Jefatura Unidad de Comunicación-Presidencia Ejecutiva)"/>
    <s v="Margarita Gómez _x000a_Sharon Esquivel "/>
    <x v="4"/>
    <x v="4"/>
    <s v="Margarita (129) _x000a_Sharon (20)_x000a_Coordinadora (75)"/>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10"/>
    <x v="9"/>
    <x v="2"/>
    <x v="2"/>
    <x v="6"/>
    <s v="Transversalizar los enfoques de derechos humanos, interseccionalidad y género entre otros, que mejoren la calidad de los servicios que reciben las mujeres"/>
    <s v="P_8"/>
    <x v="6"/>
    <s v="3.2.1"/>
    <n v="11"/>
    <n v="10"/>
    <s v="Asesorías técnicas para el diseño de protocolos, procedimientos, lineamientos, modelos de atención, planes de acción y otros instrumentos para la igualdad. (Poder Judicial, MEP, Municipalidades, INA, Ministerio de Justicia y Paz-diferentes niveles de atención-)"/>
    <s v="CENTRAL"/>
    <s v="TODOS LOS CANTONES"/>
    <s v="G_14"/>
    <x v="13"/>
    <n v="11"/>
    <s v="II quincena de marzo"/>
    <s v="II quincena de junio"/>
    <s v="II quincena de setiembre"/>
    <s v="I semana de noviembre"/>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5.1.2 Capacitar en gestión de políticas públicas al personal encargado tanto de la Atención directa a mujeres, como al personal encargado de la incidencia y gestión en normativas políticas (DAF-Coordinador Recursos Humanos-CCAD)"/>
    <s v="Wendy Isabel Garita _x000a_"/>
    <x v="4"/>
    <x v="4"/>
    <s v="Wendy (142)_x000a_Coordinadora (30)"/>
    <s v="Viáticos para una persona a tres giras para los módulos de regionalización de las mujeres privadas de libertad, para Puntarenas, Guápiles y Pérez Zeledón. "/>
    <n v="0"/>
    <n v="111100"/>
    <s v="10502"/>
    <s v="Viáticos dentro del país"/>
    <x v="0"/>
    <m/>
    <m/>
    <n v="2021"/>
    <x v="67"/>
  </r>
  <r>
    <x v="3"/>
    <s v="Fortalecer las organizaciones de la Economía Social Solidaria mediante capacitación, asistencia técnica y financiamiento para mejorar su productividad según el modelo asociativo inclusivo con enfoque de derechos humanos."/>
    <x v="3"/>
    <s v=" 2017: No disponible"/>
    <s v="2019-2022: 60_x000a_2019: 15_x000a_2020: 15_x000a_2021: 15_x000a_2022: 15"/>
    <s v="INAMU: 1.160 FODESAF – Programa Autonomía Económica de las Mujeres código de programa T-03"/>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10"/>
    <x v="9"/>
    <x v="2"/>
    <x v="2"/>
    <x v="6"/>
    <s v="Transversalizar los enfoques de derechos humanos, interseccionalidad y género entre otros, que mejoren la calidad de los servicios que reciben las mujeres"/>
    <s v="P_8"/>
    <x v="7"/>
    <s v="3.2.2"/>
    <n v="150"/>
    <n v="150"/>
    <s v="Procesos de información sensiblización y capacitación dirigidos a funcionariado público para la igualdad de género y violencia contra las mujeres en el ámbito laboral. En el cumplimiento de esta meta se incluye apoyo técnico temático con al menos tres sesiones en el curso anual virtual dirigido al funcionariado público coordinado por ST-PIEG, ST-PLANOVI, CIPV y GPP "/>
    <s v="CENTRAL"/>
    <s v="TODOS LOS CANTONES"/>
    <s v="G_15"/>
    <x v="14"/>
    <n v="150"/>
    <s v="Febrero-Marzo"/>
    <s v="Abril-Mayo-Junio"/>
    <s v="Julio-Agosto-Setiembre"/>
    <s v="Octubre -Noviembre"/>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Wendy Isabel Garita _x000a_Sharon Esquivel_x000a_Coordinadora_x000a_"/>
    <x v="4"/>
    <x v="4"/>
    <s v="Wendy (80)_x000a_Sharon (29)_x000a_Coordinadora (20)"/>
    <s v="No se requiere"/>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10"/>
    <x v="9"/>
    <x v="1"/>
    <x v="1"/>
    <x v="5"/>
    <s v="Generar conocimiento especializado en género y derechos humanos como un servicio que contribuya con los procesos que buscan la conformación de una sociedad más justa e igualitaria"/>
    <s v="P_7"/>
    <x v="11"/>
    <s v="1.6.3"/>
    <n v="6"/>
    <n v="5"/>
    <s v="Elaboración de informes nacionales e internacionales respecto al avance, reconocimiento o desafíos sobre los derechos y situación de las mujeres en el ámbito jurídico en función de las recomendaciones, declaraciones y convenciones internacionales. "/>
    <s v="CENTRAL"/>
    <s v="TODOS LOS CANTONES"/>
    <s v="G_8"/>
    <x v="43"/>
    <n v="6"/>
    <s v="Enero-Febrero-Marzo"/>
    <s v="Abril-Mayo-Junio"/>
    <s v="Julio-Agosto-Setiembre"/>
    <s v="Octubre-Noviembre-Diciembre"/>
    <s v="R_P7"/>
    <s v="FALT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FALTA"/>
    <s v="Margarita Gómez _x000a_Coordinadora"/>
    <x v="4"/>
    <x v="4"/>
    <s v="Margarita (39)_x000a_Coordinadora (13)"/>
    <s v="No se requiere"/>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3 Porcentaje de avance en la actualización y modernización gradual del Sistema Archivístico Institucional"/>
    <s v="PENDIENTE"/>
    <s v="pendiente"/>
    <x v="10"/>
    <x v="9"/>
    <x v="1"/>
    <x v="1"/>
    <x v="1"/>
    <s v="Dar soporte presupuestario, contable y de gestión operaciones de flujos monetarios para el logro de objetivos y metas institucionales"/>
    <s v="P_4"/>
    <x v="1"/>
    <s v="1.7.1"/>
    <s v="Idem"/>
    <m/>
    <s v="1.    Recepción, envío, registro, control de documentos."/>
    <m/>
    <m/>
    <s v="G_22"/>
    <x v="2"/>
    <n v="100"/>
    <m/>
    <m/>
    <m/>
    <m/>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m/>
    <x v="4"/>
    <x v="4"/>
    <m/>
    <m/>
    <m/>
    <n v="0"/>
    <m/>
    <e v="#N/A"/>
    <x v="1"/>
    <m/>
    <m/>
    <m/>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11"/>
    <x v="10"/>
    <x v="0"/>
    <x v="0"/>
    <x v="3"/>
    <s v="Contribuir al desarrollo integral de las mujers en su diversidad a través de la capacitación, formación y asistencia técnica en distintas temáticas sociales, económicas, políticas o de organización"/>
    <s v="P_6"/>
    <x v="8"/>
    <s v="2.1.1"/>
    <n v="490"/>
    <s v="FALTA"/>
    <s v="Mujeres capacitadas en gestión del riesgo en desastres (20), en biodiversidad, adaptación y mitigación al cambio climático (50 FOMUJERES), deporte y recreación capacitadas en derechos humanos de las mujeres y prevención del acoso y el hostigamiento sexual en el deporte y la recreación. (120), ciencia y tecnología (300)."/>
    <s v="CENTRAL"/>
    <s v="MONTES DE OCA"/>
    <s v="G_9"/>
    <x v="16"/>
    <n v="490"/>
    <s v="N/A"/>
    <s v="Abril a junio"/>
    <s v="julio a setiembre"/>
    <s v="octubre a diciembre"/>
    <s v="R_P6"/>
    <s v="1_Necesidad de articulación en cualquier proceso de capacitación."/>
    <s v="4 Cortes eléctricos o fallas informáticas que interrumpan la generación, captura, procesamiento y transmición de la comunicación e información"/>
    <s v=" Articulación de un programa anual integrado de capacitación y formación institucional dirigido a las organizaciones de mujeres en los niveles nacional, regional y local"/>
    <s v="Ester Serrano_x000a_Mauren Nuñez_x000a_Suiyen Ramírez_x000a_Andrea Peralta"/>
    <x v="4"/>
    <x v="4"/>
    <s v="Ester Serrano 8_x000a_Mauren Nuñez 2_x000a_Suiyen Ramírez 10_x000a_Andrea Peralta 10"/>
    <s v="Viáticos"/>
    <n v="0"/>
    <n v="300000"/>
    <n v="10502"/>
    <s v="Viáticos dentro del país"/>
    <x v="0"/>
    <m/>
    <m/>
    <n v="2021"/>
    <x v="54"/>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11"/>
    <x v="10"/>
    <x v="1"/>
    <x v="1"/>
    <x v="5"/>
    <s v="Generar conocimiento especializado en género y derechos humanos como un servicio que contribuya con los procesos que buscan la conformación de una sociedad más justa e igualitaria"/>
    <s v="P_7"/>
    <x v="16"/>
    <s v="1.6.4"/>
    <s v="IDEM"/>
    <s v="IDEM"/>
    <s v="Una campaña de divulgación en redes con mensajes sobre los temas clave del Departamento _x000a_Salud sexual y reproductiva (anticoncepción, aborto terapéutico, condón femenino, cancer de mama, cáncer de cervix, menopausia)_x000a_Envejecimiento saludable. COORDINAR CON PC_x000a_Corresponsabilidad social en los cuidados_x000a_Género Ambiente y Gestión del Riesgo (FOMUJERES, Más Mujeres Más Natura, Desastres, Acción Climática)_x000a_Género y Movilidad (App Te acompaño, paradas género sensibles)_x000a_Igualdad en el Deporte_x000a_Prevención del embarazo adolescente."/>
    <s v="CENTRAL"/>
    <s v="MONTES DE OCA"/>
    <s v="G_8"/>
    <x v="44"/>
    <n v="1"/>
    <s v="Enero a Marzo"/>
    <s v="Abril a junio"/>
    <s v="julio a setiembre"/>
    <s v="octubre a diciembre"/>
    <s v="R_P6"/>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Ampliar la cobertura regional y local de las acciones de posicionamiento y divulgación sobre todos los temas contenidos en las campañas de comunicación que maneja el Departamento"/>
    <s v="Ester Serrano_x000a_Mauren Nuñez_x000a_Suiyen Ramírez_x000a_Rocío Guzmán_x000a_Andrea Peralta_x000a_Kathia Brenes"/>
    <x v="4"/>
    <x v="4"/>
    <s v="Ester Serrano 24_x000a_Mauren Nuñez 10_x000a_Suiyen Ramírez 24_x000a_Rocío Guzmán 24_x000a_Andrea Peralta 24_x000a_Kathia Brenes 24"/>
    <s v="Contratación de empresa vía Unidad de Comunicación."/>
    <n v="0"/>
    <n v="0"/>
    <s v="10301"/>
    <s v="Información"/>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11"/>
    <x v="10"/>
    <x v="1"/>
    <x v="1"/>
    <x v="5"/>
    <s v="Generar conocimiento especializado en género y derechos humanos como un servicio que contribuya con los procesos que buscan la conformación de una sociedad más justa e igualitaria"/>
    <s v="P_7"/>
    <x v="16"/>
    <s v="1.6.4"/>
    <s v="IDEM"/>
    <s v="IDEM"/>
    <s v="Una campaña de comunicación virtual en redes sociales en Derechos Humanos de las mujeres y prevención de VcM, con énfasis en las temáticas abordados por todos los departamentos técnicas. COORDINAR CON PC"/>
    <s v="CENTRAL"/>
    <s v="MONTES DE OCA"/>
    <s v="G_8"/>
    <x v="45"/>
    <s v="IDEM"/>
    <s v="Enero a Marzo"/>
    <s v="Abril a junio"/>
    <s v="julio a setiembre"/>
    <s v="octubre a diciembre"/>
    <s v="R_P6"/>
    <s v="1_Necesidad de articulación en cualquier proceso de capacitación."/>
    <s v="4 Cortes eléctricos o fallas informáticas que interrumpan la generación, captura, procesamiento y transmición de la comunicación e información"/>
    <s v="Mantener una constante comunicación con los departamentos y la DT para cumplir con los compromisos de la campaña."/>
    <s v="DT y coordinadoras departamentos: Políticas Públicas, Violencia de Género, Construcción de Identidades, Ciudadanía Activa, Desarrollo Regional, Unidad de Comunicación"/>
    <x v="4"/>
    <x v="4"/>
    <s v="IDEM"/>
    <s v="Contratación de empresa vía Unidad de Comunicación para la elaboración de los mensajes comunicacionale para Facebook, Instagram y Whatsapp."/>
    <n v="0"/>
    <n v="0"/>
    <s v="10301"/>
    <s v="Información"/>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11"/>
    <x v="10"/>
    <x v="2"/>
    <x v="2"/>
    <x v="6"/>
    <s v="Transversalizar los enfoques de derechos humanos, interseccionalidad y género entre otros, que mejoren la calidad de los servicios que reciben las mujeres"/>
    <s v="P_8"/>
    <x v="6"/>
    <s v="3.2.1"/>
    <n v="14"/>
    <s v="FALTA"/>
    <s v="Asistencia técnica en género para los sectores ambiente, cambio climático, gestión del riesgo en desastres, educación, salud, deporte y recreación (1)INAMU, (2)CONAPDIS, (3)MINAE, (4)MOPT, (5)CNE, (6)MEP, (7)CEN CINAI, (8)CCSS, (9)MS, (10)Federación Costarricense de Futbol, (11)Ministerio del Deporte, (12)ICODER, (13)Federación Deporte Universitario TEC, (14)Unión Nacional de Futbol Femenino)._x000a_Seguimiento a proyecro de Ley contra el Acoso en el Deporte._x000a_Protocolos contra el acoso sexual de la Federación Costarricense de Futbol y el ICODER._x000a_Seguimiento a acciones afirmativas en paridad y transversalización de derechos humanos y género con ICODER._x000a_Seguimiento a mujeres en deporte paralímpico._x000a_Seguimiento a perspectiva de género en la Política Nacional de deporte, recreación y actividad física._x000a_Asesoría técnica a proyecto de cooperación internacional con Unión Europea para promoción del deporte femenino de alto rendimiento._x000a_Atención en salud sexual y reproductiva en servicios de salud._x000a_Seguimiento alianza FOMUJERES-Programa Más Mujeres, Más Natura._x000a_Institucionalización del enfoque de género en CEN CINAI a través de implementación de procedimiento interno para implementación de instrumento de indicadores y guía de acompañamiento técnico._x000a_Seguimiento a compromisos PIEG con DCC, MINAE, CNE en cambio climático, biodiversidad y gestión del riesgo en desastres._x000a_Proyecto Género y Movilidad Urbana._x000a_Asesoría técnica a Unidades Regionales INAMU en Ambiente, Cambio Climático y Gestión del Riesgo._x000a_Asesoría Técnica Plan Nacional de Género y Cambio Climático."/>
    <s v="CENTRAL"/>
    <s v="MONTES DE OCA"/>
    <s v="G_14"/>
    <x v="13"/>
    <s v="Asistencia técnica en género para los sectores ambiente, cambio climático, gestión del riesgo en desastres, educación, salud, deporte y recreación (INAMU, CONAPDIS, MINAE, MOPT, CNE, MEP, CEN CINAI, CCSS, MS, Federación Costarricense de Futbol, Ministerio del Deporte, ICODER, Federación Deporte Universitario TEC, Unión Nacional de Futbol Femenino)._x000a_Seguimiento a proyecro de Ley contra el Acoso en el Deporte._x000a_Protocolos contra el acoso sexual de la Federación Costarricense de Futbol y el ICODER._x000a_Seguimiento a acciones afirmativas en paridad y transversalización de derechos humanos y género con ICODER._x000a_Seguimiento a mujeres en deporte paralímpico._x000a_Seguimiento a perspectiva de género en la Política Nacional de deporte, recreación y actividad física._x000a_Asesoría técnica a proyecto de cooperación internacional con Unión Europea para promoción del deporte femenino de alto rendimiento._x000a_Atención en salud sexual y reproductiva en servicios de salud._x000a_Seguimiento alianza FOMUJERES-Programa Más Mujeres, Más Natura._x000a_Institucionalización del enfoque de género en CEN CINAI a través de implementación de procedimiento interno para implementación de instrumento de indicadores y guía de acompañamiento técnico._x000a_Seguimiento a compromisos PIEG con DCC, MINAE, CNE en cambio climático, biodiversidad y gestión del riesgo en desastres._x000a_Proyecto Género y Movilidad Urbana._x000a_Asesoría técnica a Unidades Regionales INAMU en Ambiente, Cambio Climático y Gestión del Riesgo._x000a_Asesoría Técnica Plan Nacional de Género y Cambio Climático."/>
    <s v="Enero a Marzo"/>
    <s v="Abril a junio"/>
    <s v="julio a setiembre"/>
    <s v="octubre a diciembre"/>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Abrir espacios de discusión de políticas y articulación de aciones entre las instituciones que brindan servicios y realzian acciones para la igualdad"/>
    <s v="Ester Serrano_x000a_Mauren Nuñez_x000a_Suiyen Ramírez_x000a_Andrea Peralta_x000a_Kathia Brenes_x000a_Rocío Guzmán"/>
    <x v="4"/>
    <x v="4"/>
    <s v="Ester Serrano 15_x000a_Mauren Nuñez 1_x000a_Suiyen Ramírez 10_x000a_Andrea Peralta 10_x000a_Kathia Brenes 10_x000a_Rocío Guzmán 10"/>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11"/>
    <x v="10"/>
    <x v="2"/>
    <x v="2"/>
    <x v="6"/>
    <s v="Transversalizar los enfoques de derechos humanos, interseccionalidad y género entre otros, que mejoren la calidad de los servicios que reciben las mujeres"/>
    <s v="P_8"/>
    <x v="17"/>
    <s v="3.2.3"/>
    <n v="24"/>
    <s v="FALTA"/>
    <s v="Asistencia técnica a instituciones que forman parte de las comisiones interinstitucionales: (1)Comité Técnico Interministerial en Cambio Climático CTICC, (2)Red de Género y Ambiente REDGA, (3)Comité Técnico Asesor Psicosocial CATAPS, (4)Sistema Nacional Monitoreo y Evaluación Gestión del Riesgo SNGR, (5)Action Coalition, (6)Mesa Técnica Operativa en Salud Mentaly Apoyo Psicosocial MTOSMSAP,(7) Programa Más Mujeres Más Natura, (8)Comisión Encuentros Mujeres Ciencia y Tecnología, (9)Plataforma Interinstitucional CEDAW, (10)Mecanismo Coordinador de País para la Respuesta al VIH SIDA Tuberculosis y Malaria, Comisión de Monitoreo y Evaluación MCP, Consejo Nacional para atención de VIH SIDA, Comisión Nacional de Envejecimiento Saludable CONAES, Red Nacional de Cuido REDCUDI, Comité Técnico Comisión Nacional de Niñez y Adolecencia, Comisión del Sistema Nacional de Cuidados, Consejo Nacional de Propaganda, Subcomisión Ad Hoc Sistema de Copago, Consejo Interinsticional de Atención a la Madre Adolescente, Red de Educación en Derechos Humanos, Comisión de Mujeres Deporte Recreación y Actividad Física, Red Costarricense de Mujeres Deporte Recreación y Actividad Fïsica, Comisión Interinstitucional Género y Movilidad, (24)Foro de Cáncer de Mujeres."/>
    <s v="CENTRAL"/>
    <s v="GOICOECHEA"/>
    <s v="G_26"/>
    <x v="46"/>
    <n v="24"/>
    <s v="Enero a Marzo"/>
    <s v="Abril a junio"/>
    <s v="julio a setiembre"/>
    <s v="octubre a diciembre"/>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Abrir espacios de discusión de políticas y articulación de aciones entre las instituciones que brindan servicios y realzian acciones para la igualdad"/>
    <s v="Ester Serrano_x000a_Mauren Nuñez_x000a_Suiyen Ramírez_x000a_Rocío Guzmán_x000a_Andrea Peralta_x000a_Kathia Brenes"/>
    <x v="4"/>
    <x v="4"/>
    <s v="Ester Serrano 12_x000a_Mauren Nuñez 1_x000a_Suiyen Ramírez 20_x000a_Rocío Guzmán 22_x000a_Andrea Peralta 20_x000a_Kathia Brenes 23"/>
    <s v="No se requiere"/>
    <n v="0"/>
    <n v="0"/>
    <m/>
    <e v="#N/A"/>
    <x v="0"/>
    <m/>
    <m/>
    <n v="2021"/>
    <x v="0"/>
  </r>
  <r>
    <x v="3"/>
    <s v="Fortalecer las organizaciones de la Economía Social Solidaria mediante capacitación, asistencia técnica y financiamiento para mejorar su productividad según el modelo asociativo inclusivo con enfoque de derechos humanos."/>
    <x v="3"/>
    <s v=" 2017: No disponible"/>
    <s v="2019-2022: 60_x000a_2019: 15_x000a_2020: 15_x000a_2021: 15_x000a_2022: 15"/>
    <s v="INAMU: 1.160 FODESAF – Programa Autonomía Económica de las Mujeres código de programa T-03"/>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11"/>
    <x v="10"/>
    <x v="2"/>
    <x v="2"/>
    <x v="6"/>
    <s v="Transversalizar los enfoques de derechos humanos, interseccionalidad y género entre otros, que mejoren la calidad de los servicios que reciben las mujeres"/>
    <s v="P_8"/>
    <x v="7"/>
    <s v="3.2.2"/>
    <n v="379"/>
    <n v="0"/>
    <s v="Un curso anual virtual dirigido a 50 personas del funcionariado público coordinado por ST-PIEG,  ST-PLANOVI,  CIPV Y GPP con colaboración temática de otros departamentos técnicos_x000a_Un curso anual de Politicas Públicas con Perspectiva de Género y Derechos Humanos de las Mujeres en tiempos de Pandemia."/>
    <s v="CENTRAL"/>
    <s v="MONTES DE OCA"/>
    <s v="G_15"/>
    <x v="14"/>
    <n v="50"/>
    <s v="ENERO-MARZO"/>
    <s v="ABRIL-JUNIO"/>
    <n v="44409"/>
    <s v="N/A"/>
    <s v="R_P8"/>
    <s v="1_Necesidad de articulación en cualquier proceso de capacitación."/>
    <s v="4 Cortes eléctricos o fallas informáticas que interrumpan la generación, captura, procesamiento y transmición de la comunicación e información"/>
    <s v="Mantener una constante comunicación con los Departamentos y la DT para cumplir con los compromisos del curso virtual."/>
    <s v="Ester Serrano, María Ester Vargas, Saskia Salas, Yensy Herrera, Eugenia Salazar, Kattia Solís, María Picado"/>
    <x v="4"/>
    <x v="4"/>
    <s v="Un día hábil mensual "/>
    <s v="No se requiere"/>
    <n v="0"/>
    <n v="0"/>
    <m/>
    <e v="#N/A"/>
    <x v="0"/>
    <m/>
    <m/>
    <n v="2021"/>
    <x v="0"/>
  </r>
  <r>
    <x v="3"/>
    <s v="Fortalecer las organizaciones de la Economía Social Solidaria mediante capacitación, asistencia técnica y financiamiento para mejorar su productividad según el modelo asociativo inclusivo con enfoque de derechos humanos."/>
    <x v="3"/>
    <s v=" 2017: No disponible"/>
    <s v="2019-2022: 60_x000a_2019: 15_x000a_2020: 15_x000a_2021: 15_x000a_2022: 15"/>
    <s v="INAMU: 1.160 FODESAF – Programa Autonomía Económica de las Mujeres código de programa T-03"/>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11"/>
    <x v="10"/>
    <x v="2"/>
    <x v="2"/>
    <x v="6"/>
    <s v="Transversalizar los enfoques de derechos humanos, interseccionalidad y género entre otros, que mejoren la calidad de los servicios que reciben las mujeres"/>
    <s v="P_8"/>
    <x v="7"/>
    <s v="3.2.2"/>
    <s v="IDEM"/>
    <s v="FALTA"/>
    <s v="Capacitación a funcionariado público de MINAE (15), CNE (20), CEN CINAI (27), INAMU (12 UR).=74 personas funcionarias"/>
    <s v="CENTRAL"/>
    <s v="MONTES DE OCA"/>
    <s v="G_15"/>
    <x v="14"/>
    <n v="74"/>
    <s v="N/A"/>
    <s v="Abril a junio"/>
    <s v="julio a setiembre"/>
    <s v="octubre a diciembre"/>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Abrir espacios de discusión de políticas y articulación de aciones entre las instituciones que brindan servicios y realzian acciones para la igualdad"/>
    <s v="Ester Serrano_x000a_Mauren Nuñez_x000a_Suiyen Ramírez"/>
    <x v="4"/>
    <x v="4"/>
    <s v="Ester Serrano 3_x000a_Mauren Nuñez 1_x000a_Suiyen Ramírez 15"/>
    <s v="Viáticos"/>
    <n v="0"/>
    <n v="100000"/>
    <n v="10502"/>
    <s v="Viáticos dentro del país"/>
    <x v="0"/>
    <m/>
    <m/>
    <n v="2021"/>
    <x v="3"/>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6"/>
    <s v="2Promover la corresponsabilidad social de los cuidados orientada a las personas en situaciones de dependencia y a las personas cuidadoras para procurar una distribución equitativa en las responsabilidades de cuido y en el uso del tiempo"/>
    <s v="_Que en la práctica política y técnica institucional, el tema de corresponsabilidad no se priorice suficientemente "/>
    <s v="2.2   Porcentaje de instituciones públicas y privadas integrantes de la REDCUDI, asesoradas en los enfoques de DDHH, igualdad de género y la erradicación de la cultura machista, que incorporan el enfoque de corresponsabilidad Social de los cuidados, según regiones priorizadas"/>
    <s v="50%_x000a_Instituciones 10_x000a_Empresas 150_x000a_ R.Central_x000a_R.Brunca_x000a_R.Chorotega_x000a_R.Hcaribe_x000a_RHNorte_x000a_RPacíf.Central"/>
    <s v="1200 a/_x000a__x000a_XXX_x000a_total_x000a__x000a__x000a_xx RCentral_x000a_xxRBrunca_x000a_xxRChorotega_x000a_xxRHcaribe_x000a_xxRHNorte_x000a_xxRPacífCentral"/>
    <x v="11"/>
    <x v="10"/>
    <x v="2"/>
    <x v="2"/>
    <x v="7"/>
    <s v="Implementar las estrategias para la incidencia política, en el sector privado y sociedad civil, para la igualdad efectiva y la prevención de la violencia contra las mujeres"/>
    <s v="P_10"/>
    <x v="18"/>
    <s v="3.4.1"/>
    <n v="50"/>
    <s v="FALTA"/>
    <s v="Capacitación virtual por medio de webinar en CSC a 50 empresas en proceso de acreditación al Sello de Igualdad (acción conjunta con Departamento Políticas Públicas)."/>
    <s v="CENTRAL"/>
    <s v="MONTES DE OCA"/>
    <s v="G_19"/>
    <x v="47"/>
    <n v="50"/>
    <s v="N/A"/>
    <s v="Abril a junio"/>
    <s v="N/A"/>
    <s v="N/A"/>
    <s v="R_P10"/>
    <s v="2_Resistencia político-técnica y barreras (desconocimiento, desarticulación) de las jerarquías instucionales que dificultan/limitan el  abordaje hacia el cierre de brechas de género. "/>
    <s v="4 Cortes eléctricos o fallas informáticas que interrumpan la generación, captura, procesamiento y transmición de la comunicación e información"/>
    <s v="Elaborar un plan de acción para la promoción interna y externa de la corresponsabilidad social de los cuidados, así como sobre su abordaje institucional en los ámbitos nacional, regional y local"/>
    <s v="Kathia Brenes_x000a_Ester Serrano_x000a_Mauren Nuñez"/>
    <x v="4"/>
    <x v="4"/>
    <s v="Kathia Brenes 8_x000a_Ester Serrano 6_x000a_Mauren Nuñez 2"/>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6"/>
    <s v="2Promover la corresponsabilidad social de los cuidados orientada a las personas en situaciones de dependencia y a las personas cuidadoras para procurar una distribución equitativa en las responsabilidades de cuido y en el uso del tiempo"/>
    <s v="_Que en la práctica política y técnica institucional, el tema de corresponsabilidad no se priorice suficientemente "/>
    <s v="2.2   Porcentaje de instituciones públicas y privadas integrantes de la REDCUDI, asesoradas en los enfoques de DDHH, igualdad de género y la erradicación de la cultura machista, que incorporan el enfoque de corresponsabilidad Social de los cuidados, según regiones priorizadas"/>
    <s v="50%_x000a_Instituciones 10_x000a_Empresas 150_x000a_ R.Central_x000a_R.Brunca_x000a_R.Chorotega_x000a_R.Hcaribe_x000a_RHNorte_x000a_RPacíf.Central"/>
    <s v="1200 a/_x000a__x000a_XXX_x000a_total_x000a__x000a__x000a_xx RCentral_x000a_xxRBrunca_x000a_xxRChorotega_x000a_xxRHcaribe_x000a_xxRHNorte_x000a_xxRPacífCentral"/>
    <x v="11"/>
    <x v="10"/>
    <x v="2"/>
    <x v="2"/>
    <x v="6"/>
    <s v="Transversalizar los enfoques de derechos humanos, interseccionalidad y género entre otros, que mejoren la calidad de los servicios que reciben las mujeres"/>
    <s v="P_8"/>
    <x v="6"/>
    <s v="3.2.1"/>
    <n v="8"/>
    <s v="FALTA"/>
    <s v="Asitencia técnica a instituciones CEN CINAI, IMAS, CCSS, MS, INA, PANI, MEP a través de REDCUDI, Comisión Nacional de Políticas de Cuidados, CONAES y a la UNA._x000a_Desde estos espacios promoción de la corresponsabildiad social en los cuidados como eje transversal e incidencia y posicionamiento dentro de normativa y política pública."/>
    <s v="CENTRAL"/>
    <s v="MONTES DE OCA"/>
    <s v="G_14"/>
    <x v="13"/>
    <s v="Asitencia técnica a instituciones CEN CINAI, IMAS, CCSS, MS, INA, PANI, MEP a través de REDCUDI, Comisión Nacional de Políticas de Cuidados, CONAES y a la UNA._x000a_Desde estos espacios promoción de la corresponsabildiad social en los cuidados como eje transversal e incidencia y posicionamiento dentro de normativa y política pública."/>
    <s v="Enero a Marzo"/>
    <s v="Abril a junio"/>
    <s v="julio a setiembre"/>
    <s v="octubre a diciembre"/>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Abrir espacios de discusión de políticas y articulación de aciones entre las instituciones que brindan servicios y realzian acciones para la igualdad"/>
    <s v="Kathia Brenes _x000a_Ester Serrano _x000a_Mauren Nuñez "/>
    <x v="4"/>
    <x v="4"/>
    <s v="Kathia Brenes 12_x000a_Ester Serrano 10_x000a_Mauren Nuñez 2"/>
    <s v="No se requiere"/>
    <n v="0"/>
    <n v="0"/>
    <m/>
    <e v="#N/A"/>
    <x v="0"/>
    <m/>
    <m/>
    <n v="2021"/>
    <x v="0"/>
  </r>
  <r>
    <x v="3"/>
    <s v="Fortalecer las organizaciones de la Economía Social Solidaria mediante capacitación, asistencia técnica y financiamiento para mejorar su productividad según el modelo asociativo inclusivo con enfoque de derechos humanos."/>
    <x v="3"/>
    <s v=" 2017: No disponible"/>
    <s v="2019-2022: 60_x000a_2019: 15_x000a_2020: 15_x000a_2021: 15_x000a_2022: 15"/>
    <s v="INAMU: 1.160 FODESAF – Programa Autonomía Económica de las Mujeres código de programa T-03"/>
    <s v="INAMU: Dirección Estratégica"/>
    <x v="6"/>
    <s v="2Promover la corresponsabilidad social de los cuidados orientada a las personas en situaciones de dependencia y a las personas cuidadoras para procurar una distribución equitativa en las responsabilidades de cuido y en el uso del tiempo"/>
    <s v="_Que en la práctica política y técnica institucional, el tema de corresponsabilidad no se priorice suficientemente "/>
    <s v="2.2   Porcentaje de instituciones públicas y privadas integrantes de la REDCUDI, asesoradas en los enfoques de DDHH, igualdad de género y la erradicación de la cultura machista, que incorporan el enfoque de corresponsabilidad Social de los cuidados, según regiones priorizadas"/>
    <s v="50%_x000a_Instituciones 10_x000a_Empresas 150_x000a_ R.Central_x000a_R.Brunca_x000a_R.Chorotega_x000a_R.Hcaribe_x000a_RHNorte_x000a_RPacíf.Central"/>
    <s v="1200 a/_x000a__x000a_XXX_x000a_total_x000a__x000a__x000a_xx RCentral_x000a_xxRBrunca_x000a_xxRChorotega_x000a_xxRHcaribe_x000a_xxRHNorte_x000a_xxRPacífCentral"/>
    <x v="11"/>
    <x v="10"/>
    <x v="2"/>
    <x v="2"/>
    <x v="6"/>
    <s v="Transversalizar los enfoques de derechos humanos, interseccionalidad y género entre otros, que mejoren la calidad de los servicios que reciben las mujeres"/>
    <s v="P_8"/>
    <x v="7"/>
    <s v="3.2.2"/>
    <s v="IDEM"/>
    <s v="FALTA"/>
    <s v="Capacitación a personal de IMAS (50) y UNA (25) en incidencia y fortalecimiento de la CSC en la dinámica institucional y en las normativas internas.=75 personas funcionarias"/>
    <s v="CENTRAL"/>
    <s v="MONTES DE OCA"/>
    <s v="G_15"/>
    <x v="14"/>
    <n v="75"/>
    <s v="N/A"/>
    <s v="Abril a junio"/>
    <s v="julio a setiembre"/>
    <s v="N/A"/>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Elaborar un plan de acción para la promoción interna y externa de la corresponsabilidad social de los cuidados, así como sobre su abordaje institucional en los ámbitos nacional, regional y local. "/>
    <s v="Kathia Brenes_x000a_Ester Serrano_x000a_Mauren Nuñez"/>
    <x v="4"/>
    <x v="4"/>
    <s v="Kathia Brenes 7_x000a_Ester Serrano 6_x000a_Mauren Nuñez 2"/>
    <s v="Viáticos"/>
    <n v="0"/>
    <n v="100000"/>
    <n v="10502"/>
    <s v="Viáticos dentro del país"/>
    <x v="0"/>
    <m/>
    <m/>
    <n v="2021"/>
    <x v="3"/>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11"/>
    <x v="10"/>
    <x v="0"/>
    <x v="0"/>
    <x v="0"/>
    <s v="Atender a las mujeres en su diversidad, desde las perspectivas social, legal, Psicológica y económica para la defensa de sus derechos así como de su integridad física, emocional, social y económica_x000a_"/>
    <s v="P_5"/>
    <x v="0"/>
    <s v="2.2.1"/>
    <n v="108"/>
    <n v="0"/>
    <s v="Atención directa individual en información, orientación y referencia (Línea 800). 4 mujeres por día por 27 días al año. para un total de 108 mujeres atendidas."/>
    <s v="CENTRAL"/>
    <s v="MONTES DE OCA"/>
    <s v="G_11"/>
    <x v="12"/>
    <n v="108"/>
    <s v="Enero a Marzo"/>
    <s v="Abril a junio"/>
    <s v="julio a setiembre"/>
    <s v="octubre a diciembre"/>
    <s v="R_P5"/>
    <s v="1_Afectación de la calidad en la atención en violencia debido al desgaste del personal por la alta demanda  y a condiciones no aptas de infraestructura."/>
    <s v="4 Cortes eléctricos o fallas informáticas que interrumpan la generación, captura, procesamiento y transmición de la comunicación e información"/>
    <s v="Mantener la coordinación entre el Departamento y el CIO."/>
    <s v="Ester Serrano_x000a_Andrea Peralta"/>
    <x v="4"/>
    <x v="4"/>
    <s v="24 días al año titular, 3 días al año suplente."/>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7"/>
    <s v="6 Promover el ejercicio y la defensa de los derechos sexuales y reproductivos de las mujeres en su diversidad"/>
    <s v="_Se fortalezca la posición conservadora con respecto al enfoque y al derecho del control del cuerpo por parte de las mujeres, puede expresarse en el nivel político, en los medios de comunicación y en la ciudadanía"/>
    <s v="6.1   Mujeres con  capacidades desarrolladas para el conocimiento de sus derechos sexuales y reproductivos"/>
    <s v="1000 servicios_x000a_800  (EBAIS) 50  (Min Salud) 100 (coles MEP) 50 (Juntas de salud)"/>
    <s v="800 _x000a_(ebais-CCSS)"/>
    <x v="11"/>
    <x v="10"/>
    <x v="0"/>
    <x v="0"/>
    <x v="3"/>
    <s v="Contribuir al desarrollo integral de las mujers en su diversidad a través de la capacitación, formación y asistencia técnica en distintas temáticas sociales, económicas, políticas o de organización"/>
    <s v="P_6"/>
    <x v="8"/>
    <s v="2.1.1"/>
    <n v="200"/>
    <n v="1834"/>
    <s v="Capacitación a 100 mujeres jóvenes sobre promoción, uso y acceso a métodos anticonceptivos, salud sexual y reproductiva, relaciones impropias en el marco del programa UNFPA-INAMU. _x000a_Capacitación a 100 mujeres de ONGs en salud integral y ejericio de derechos."/>
    <s v="CENTRAL"/>
    <s v="MONTES DE OCA"/>
    <s v="G_9"/>
    <x v="16"/>
    <n v="200"/>
    <s v="N/A"/>
    <s v="Abril a junio"/>
    <s v="julio a setiembre"/>
    <s v="octubre a diciembre"/>
    <s v="R_P6"/>
    <s v="1_Necesidad de articulación en cualquier proceso de capacitación."/>
    <s v="4 Cortes eléctricos o fallas informáticas que interrumpan la generación, captura, procesamiento y transmición de la comunicación e información"/>
    <s v="Ampliar la cobertura regional y local de las acciones de posicionamiento y divulgación sobre derechos sexuales y reproductivos de las mujeres."/>
    <s v="Ester Serrano_x000a_Rocío Guzmán_x000a_Mauren Nuñez_x000a_Kathia Brenes"/>
    <x v="4"/>
    <x v="4"/>
    <s v="Ester Serrano 24_x000a_Rocío Guzmán 10_x000a_Mauren Nuñez 1_x000a_Kathia Brenes 8"/>
    <s v="Viáticos"/>
    <n v="0"/>
    <n v="150000"/>
    <n v="10502"/>
    <s v="Viáticos dentro del país"/>
    <x v="0"/>
    <m/>
    <m/>
    <n v="2021"/>
    <x v="19"/>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7"/>
    <s v="6 Promover el ejercicio y la defensa de los derechos sexuales y reproductivos de las mujeres en su diversidad"/>
    <s v="_Se fortalezca la posición conservadora con respecto al enfoque y al derecho del control del cuerpo por parte de las mujeres, puede expresarse en el nivel político, en los medios de comunicación y en la ciudadanía"/>
    <s v="6.1   Mujeres con  capacidades desarrolladas para el conocimiento de sus derechos sexuales y reproductivos"/>
    <s v="1000 servicios_x000a_800  (EBAIS) 50  (Min Salud) 100 (coles MEP) 50 (Juntas de salud)"/>
    <s v="800 _x000a_(ebais-CCSS)"/>
    <x v="11"/>
    <x v="10"/>
    <x v="0"/>
    <x v="0"/>
    <x v="4"/>
    <s v="Dirigir técnica e ideológicamente el que hacer de los departamentos ejecutores del programa 2"/>
    <s v="P_11"/>
    <x v="4"/>
    <s v="2.0.0"/>
    <s v="idem"/>
    <s v="idem"/>
    <s v="Plan de Trabajo 2021 del proyecto INAMU-UNFPA, convenio vigente"/>
    <s v="CENTRAL"/>
    <s v="MONTES DE OCA"/>
    <s v="G_25"/>
    <x v="8"/>
    <n v="1"/>
    <s v="Enero a Marzo"/>
    <s v="Abril a junio"/>
    <s v="julio a setiembre"/>
    <s v="octubre a diciembre"/>
    <s v="R_P6"/>
    <s v="1_Necesidad de articulación en cualquier proceso de capacitación."/>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nicir actividades en primer semestre"/>
    <s v="Ester Serrano, Kathia Brenes y Mauren Nuñez"/>
    <x v="4"/>
    <x v="4"/>
    <s v="Ester Serrano 24, Kathia Brenes24  y Mauren Nuñez 10"/>
    <s v="Tranferencia al Fonde Poblacion de las Naciones Unidas bajo cnevnio de cooepracion INAMU-UNFPA"/>
    <s v="70.000.000 no aprobado"/>
    <n v="0"/>
    <s v="60701"/>
    <s v="Transferencias corrientes a organismos internacionales"/>
    <x v="0"/>
    <m/>
    <m/>
    <n v="2021"/>
    <x v="0"/>
  </r>
  <r>
    <x v="3"/>
    <s v="Fortalecer las organizaciones de la Economía Social Solidaria mediante capacitación, asistencia técnica y financiamiento para mejorar su productividad según el modelo asociativo inclusivo con enfoque de derechos humanos."/>
    <x v="3"/>
    <s v=" 2017: No disponible"/>
    <s v="2019-2022: 60_x000a_2019: 15_x000a_2020: 15_x000a_2021: 15_x000a_2022: 15"/>
    <s v="INAMU: 1.160 FODESAF – Programa Autonomía Económica de las Mujeres código de programa T-03"/>
    <s v="INAMU: Dirección Estratégica"/>
    <x v="7"/>
    <s v="6 Promover el ejercicio y la defensa de los derechos sexuales y reproductivos de las mujeres en su diversidad"/>
    <s v="_Se fortalezca la posición conservadora con respecto al enfoque y al derecho del control del cuerpo por parte de las mujeres, puede expresarse en el nivel político, en los medios de comunicación y en la ciudadanía"/>
    <s v="6.2   Aumentan los  servicios públicos y privados orientados la defensa y ejercicio de sus derechos sexuales y reproductivos "/>
    <s v="1000 servicios_x000a_800  (EBAIS) 50  (Min Salud) 100 (coles MEP) 50 (Juntas de salud)"/>
    <s v="800 _x000a_(ebais-CCSS)"/>
    <x v="11"/>
    <x v="10"/>
    <x v="2"/>
    <x v="2"/>
    <x v="6"/>
    <s v="Transversalizar los enfoques de derechos humanos, interseccionalidad y género entre otros, que mejoren la calidad de los servicios que reciben las mujeres"/>
    <s v="P_8"/>
    <x v="7"/>
    <s v="3.2.2"/>
    <s v="IDEM"/>
    <s v="FALTA"/>
    <s v="Capacitación virtual a personal de salud en derechos humanos de las mujeres y capacidades instaladas en instrumento metodológico Caja de Herramientas, en el marco del convenio UNFPA-INAMU (50 personas). Capacitación a 70 funcionarias PAM-INAMU en el módulo SSSS/SSRR. Capacitación a personal de la CCSS (60).= 180 personas funcionarias"/>
    <s v="CENTRAL"/>
    <s v="MONTES DE OCA"/>
    <s v="G_15"/>
    <x v="14"/>
    <n v="180"/>
    <s v="Enero a Marzo"/>
    <s v="N/A"/>
    <s v="julio a setiembre"/>
    <s v="octubre a diciembre"/>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Ampliar la cobertura regional y local de las acciones de posicionamiento y divulgación sobre derechos sexuales y reproductivos de las mujeres."/>
    <s v="Ester Serrano_x000a_Kathia Brenes_x000a_Rocío Guzmán_x000a_Mauren Nuñez"/>
    <x v="4"/>
    <x v="4"/>
    <s v="Ester Serrano 15_x000a_Kathia Brenes 14_x000a_Rocío Guzmán 16_x000a_Mauren Nuñez 4"/>
    <s v="viáticos"/>
    <n v="0"/>
    <n v="125000"/>
    <n v="10502"/>
    <s v="Viáticos dentro del país"/>
    <x v="0"/>
    <m/>
    <m/>
    <n v="2021"/>
    <x v="6"/>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11"/>
    <x v="10"/>
    <x v="1"/>
    <x v="1"/>
    <x v="5"/>
    <s v="Generar conocimiento especializado en género y derechos humanos como un servicio que contribuya con los procesos que buscan la conformación de una sociedad más justa e igualitaria"/>
    <s v="P_7"/>
    <x v="11"/>
    <s v="1.6.3"/>
    <n v="1"/>
    <n v="0"/>
    <s v="Elaboración de diagnósticos sobre los impactos de la crisis COVID 19 en grupos específicos de_x000a_mujeres, de acuerdo con los ámbitos de competencia de cada dependencia (mujeres migrantes,_x000a_mujeres rurales, trabajadoras domésticas, mujeres indígenas, mujeres afrodescendientes, lideresas_x000a_políticas, entre otras),"/>
    <s v="CENTRAL"/>
    <s v="MONTES DE OCA"/>
    <s v="G_8"/>
    <x v="48"/>
    <n v="1"/>
    <s v="Enero a Marzo"/>
    <s v="Abril a junio"/>
    <s v="julio a setiembre"/>
    <s v="octubre a diciembre"/>
    <s v="R_P2"/>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Iniciar actividades en enero"/>
    <s v="Andrea Peralta, Kathia Brenes, Suiyen Ramirez, Rocío Guzmán, Ester Serrano."/>
    <x v="4"/>
    <x v="4"/>
    <s v="Andrea Peralta, 10_x000a_Kathia Brenes,10_x000a_Suiyen Ramirez, 10_x000a_Rocío Guzmán, 10_x000a_Ester Serrano,18"/>
    <s v="No se requiere"/>
    <n v="0"/>
    <n v="0"/>
    <m/>
    <s v="# 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3 Porcentaje de avance en la actualización y modernización gradual del Sistema Archivístico Institucional"/>
    <s v="PENDIENTE"/>
    <s v="pendiente"/>
    <x v="11"/>
    <x v="10"/>
    <x v="1"/>
    <x v="1"/>
    <x v="1"/>
    <s v="Dar soporte presupuestario, contable y de gestión operaciones de flujos monetarios para el logro de objetivos y metas institucionales"/>
    <s v="P_4"/>
    <x v="1"/>
    <s v="1.7.1"/>
    <s v="IDEM"/>
    <s v=" "/>
    <s v="2.    Estructuración anual del archivo de gestión, físico y electrónico."/>
    <m/>
    <m/>
    <s v="G_22"/>
    <x v="2"/>
    <n v="100"/>
    <m/>
    <m/>
    <m/>
    <m/>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m/>
    <x v="4"/>
    <x v="4"/>
    <m/>
    <m/>
    <m/>
    <n v="0"/>
    <m/>
    <e v="#N/A"/>
    <x v="1"/>
    <m/>
    <m/>
    <m/>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12"/>
    <x v="11"/>
    <x v="1"/>
    <x v="1"/>
    <x v="2"/>
    <s v="Orientar  el contenido de los objetivos y metas institucionales desde una perspectiva Técnico-Administrativa, que brinde soporte  y dirección al quehacer institucional, mediante apoyo, legitimidad y guía política"/>
    <s v="P_1"/>
    <x v="2"/>
    <s v="1.8.1"/>
    <s v="IDEM"/>
    <s v="IDEM"/>
    <s v="Coordinación con las distintas instancias institucionales para resolver las inconformidades presentadas._x000a_Gestión de inconformidades. _x000a_Tramitación de consultas y sugerencias._x000a_Contrareferencia dirigida  a las Contralorías de Servicios de otras instituciones (inconformidades o afectación de derechos de las mujeres)._x000a_Procesamiento periódico de la información recibida y elaboración de recomendaciones._x000a_Recolección y clasificación de la información (inconformidades, consultas, sugerencias y felicitaciones) recibidas por medio de: correos electrónicos, vía telefónica, cartas, buzones, encuestas y personalmente. _x000a_Divulgación del Reglamento de Funcionamiento de la CS y de la Política de Petición. _x000a_Visitas a las Regionales, CEAAM y participación en ferias"/>
    <s v="CENTRAL"/>
    <s v="MONTES DE OCA"/>
    <s v="G_16"/>
    <x v="49"/>
    <s v="30_x000a_20_x000a_20_x000a_30"/>
    <s v="enero"/>
    <m/>
    <m/>
    <s v="Diciembre"/>
    <s v="R_P1"/>
    <s v="4_El personal del INAMU no conoce o comprende el planteamiento de los planes estratégicos, tácticos y operativos"/>
    <s v="4 Cortes eléctricos o fallas informáticas que interrumpan la generación, captura, procesamiento y transmición de la comunicación e información"/>
    <s v="Capacitar a las jefaturas en relación a los alcances técnicos jurídicos en el marco de la Ley sobre el derecho a peticion N° 9097 "/>
    <s v="Silvia Vives L._x000a_Vera Aguilar C."/>
    <x v="1"/>
    <x v="1"/>
    <s v="Silvia Vives L.   150_x000a_Vera Aguilar C. 160"/>
    <s v="Viáticos (¢250.000 en la partida de DSGT)"/>
    <m/>
    <n v="0"/>
    <s v="10502"/>
    <s v="Viáticos dentro del país"/>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12"/>
    <x v="11"/>
    <x v="1"/>
    <x v="1"/>
    <x v="2"/>
    <s v="Orientar  el contenido de los objetivos y metas institucionales desde una perspectiva Técnico-Administrativa, que brinde soporte  y dirección al quehacer institucional, mediante apoyo, legitimidad y guía política"/>
    <s v="P_1"/>
    <x v="2"/>
    <s v="1.8.1"/>
    <s v="IDEM"/>
    <s v="IDEM"/>
    <s v="Coordinación con las distintas instancias institucionales para resolver las inconformidades presentadas._x000a_Gestión de inconformidades. _x000a_Tramitación de consultas y sugerencias._x000a_Contrareferencia dirigida  a las Contralorías de Servicios de otras instituciones (inconformidades o afectación de derechos de las mujeres)._x000a_Procesamiento periódico de la información recibida y elaboración de recomendaciones._x000a_Recolección y clasificación de la información (inconformidades, consultas, sugerencias y felicitaciones) recibidas por medio de: correos electrónicos, vía telefónica, cartas, buzones, encuestas y personalmente. _x000a_Divulgación del Reglamento de Funcionamiento de la CS y de la Política de Petición. _x000a_Visitas a las Regionales, CEAAM y participación en ferias"/>
    <s v="CENTRAL"/>
    <s v="MONTES DE OCA"/>
    <s v="G_16"/>
    <x v="49"/>
    <s v="IDEM"/>
    <s v="enero"/>
    <m/>
    <m/>
    <s v="Diciembre"/>
    <s v="R_P1"/>
    <s v="4_El personal del INAMU no conoce o comprende el planteamiento de los planes estratégicos, tácticos y operativos"/>
    <s v="4 Cortes eléctricos o fallas informáticas que interrumpan la generación, captura, procesamiento y transmición de la comunicación e información"/>
    <s v="Capacitar a las jefaturas en relación a los alcances técnicos jurídicos en el marco de la Ley sobre el derecho a peticion N° 9097 "/>
    <s v="Silvia Vives L._x000a_Vera Aguilar C."/>
    <x v="1"/>
    <x v="1"/>
    <s v="Silvia Vives L.   150_x000a_Vera Aguilar C. 160"/>
    <s v="Viáticos (¢250.000 en la partida de DSGT)"/>
    <m/>
    <n v="0"/>
    <s v="10502"/>
    <s v="Viáticos dentro del país"/>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12"/>
    <x v="11"/>
    <x v="1"/>
    <x v="1"/>
    <x v="2"/>
    <s v="Orientar  el contenido de los objetivos y metas institucionales desde una perspectiva Técnico-Administrativa, que brinde soporte  y dirección al quehacer institucional, mediante apoyo, legitimidad y guía política"/>
    <s v="P_1"/>
    <x v="2"/>
    <s v="1.8.1"/>
    <s v="IDEM"/>
    <s v="IDEM"/>
    <s v="5 comisiones internas y 1 externa_x000a_8 informes durante el año_x000a_2 encuestas de percepción_x000a_Política de derecho de petición validada y publicada digitalmente_x000a_Reglamento de la CS actualifado, publicado digitalmente y divulgado_x000a_"/>
    <s v="CENTRAL"/>
    <s v="MONTES DE OCA"/>
    <s v="G_16"/>
    <x v="50"/>
    <s v="IDEM"/>
    <s v="enero"/>
    <m/>
    <m/>
    <s v="Diciembre"/>
    <s v="R_P1"/>
    <s v="1_Existen perfiles de puestos que no están formalizados, en el manual de cargos._x000a_"/>
    <s v="4 Cortes eléctricos o fallas informáticas que interrumpan la generación, captura, procesamiento y transmición de la comunicación e información"/>
    <s v="Capacitar a las jefaturas en relación a los alcances técnicos jurídicos en el marco de la Ley sobre el derecho a peticion N° 9097 "/>
    <s v="Silvia Vives L._x000a_Vera Aguilar C."/>
    <x v="1"/>
    <x v="1"/>
    <s v="Silvia Vives L.   68_x000a_Vera Aguilar C.64"/>
    <s v="No se requieren"/>
    <m/>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3 Porcentaje de avance en la actualización y modernización gradual del Sistema Archivístico Institucional"/>
    <s v="PENDIENTE"/>
    <s v="pendiente"/>
    <x v="12"/>
    <x v="11"/>
    <x v="1"/>
    <x v="1"/>
    <x v="1"/>
    <s v="Dar soporte presupuestario, contable y de gestión operaciones de flujos monetarios para el logro de objetivos y metas institucionales"/>
    <s v="P_4"/>
    <x v="1"/>
    <s v="1.7.1"/>
    <s v="IDEM"/>
    <s v=" "/>
    <s v="3.    Clasificación de documentos de acuerdo con el cuadro de clasificación documental institucional."/>
    <m/>
    <m/>
    <s v="G_22"/>
    <x v="2"/>
    <n v="100"/>
    <m/>
    <m/>
    <m/>
    <m/>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m/>
    <x v="1"/>
    <x v="1"/>
    <s v="Asistente  Administrativa Mariana Mena Monge 100 días          Vera Aguilar Jefe inmediata 20 horas"/>
    <m/>
    <m/>
    <n v="0"/>
    <m/>
    <e v="#N/A"/>
    <x v="1"/>
    <m/>
    <m/>
    <m/>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2"/>
    <x v="2"/>
    <x v="2"/>
    <x v="2"/>
    <x v="6"/>
    <s v="Transversalizar los enfoques de derechos humanos, interseccionalidad y género entre otros, que mejoren la calidad de los servicios que reciben las mujeres"/>
    <s v="P_8"/>
    <x v="17"/>
    <s v="3.2.3"/>
    <n v="1"/>
    <n v="11"/>
    <s v="11 sesiones de seguimiento al SUMEVIG sesiones de trabajo inter-institucional y sistematización de datos. _x000a_Cantidad de representaciones institucionales realizadas."/>
    <s v="CENTRAL"/>
    <s v="TODOS LOS CANTONES"/>
    <s v="G_26"/>
    <x v="46"/>
    <n v="1"/>
    <s v="ENERO-MARZO"/>
    <s v="ABRIL-JUNIO"/>
    <s v="Julio-Setiembre"/>
    <s v="OCTUBRE-DICIEMBRE"/>
    <s v="R_P8"/>
    <s v="_Limitada conducción estratégica y de procedimientos técnicos para uniformar y gestionar acciones en favor de la igualdad de género en el ámbito público y privado (AT)"/>
    <s v="FALTA"/>
    <s v="FALTA"/>
    <s v="Erika Rojas Calderón"/>
    <x v="0"/>
    <x v="0"/>
    <s v="Erika Rojas Calderón (20 días)."/>
    <s v="No se requiere"/>
    <n v="0"/>
    <n v="0"/>
    <m/>
    <e v="#N/A"/>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2"/>
    <x v="2"/>
    <x v="0"/>
    <x v="0"/>
    <x v="0"/>
    <s v="Atender a las mujeres en su diversidad, desde las perspectivas social, legal, Psicológica y económica para la defensa de sus derechos así como de su integridad física, emocional, social y económica_x000a_"/>
    <s v="P_5"/>
    <x v="0"/>
    <s v="2.2.1"/>
    <n v="2500"/>
    <n v="5103"/>
    <s v="Recepción de mujeres de primer ingreso: valoración inicial, identificación del motivo de consulta, apertura de expediente electrónico, y asignación a la profesional que llevará a cabo la atención. (Solo incluye mujeres con expediente nuevo ya que no existe un indicador POI que refleje la cantidad de mujeres a las cuales se les da seguimiento tanto en terapia individual como grupal).  _x000a_2500 mujeres que ingresan por primera vez a los servicios de atención a la VcM ofrecidos por  la Unidad Delegación de la Mujer."/>
    <s v="CENTRAL"/>
    <s v="TODOS LOS CANTONES"/>
    <s v="G_11"/>
    <x v="5"/>
    <n v="2500"/>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Que las infraestructuras se acoplen a las necesidades de seguridad para la atención ."/>
    <s v="Cinthia Madrigal Acón, Erika Rojas Calderón, Erika Rojas Caledrón."/>
    <x v="0"/>
    <x v="0"/>
    <s v="Cinthia Madrigal Acón (220 días), Erika Rojas Calderón (12 días), Erika Rojas Caledrón (30 días)."/>
    <s v="Compra de productos de papel, cartón e impresos como copos de agua, vasos de café, Kleenex. "/>
    <n v="0"/>
    <n v="500000"/>
    <s v="29903"/>
    <s v="Productos de papel, cartón e impresos"/>
    <x v="0"/>
    <m/>
    <m/>
    <n v="2021"/>
    <x v="24"/>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2"/>
    <x v="2"/>
    <x v="0"/>
    <x v="0"/>
    <x v="0"/>
    <s v="Atender a las mujeres en su diversidad, desde las perspectivas social, legal, Psicológica y económica para la defensa de sus derechos así como de su integridad física, emocional, social y económica_x000a_"/>
    <s v="P_5"/>
    <x v="0"/>
    <s v="2.2.1"/>
    <s v="Idem"/>
    <s v="Idem"/>
    <s v="100 atenciones de mujeres que tienen alto riesgo femicida en los servicios de consulta externa de la Unidad Delegación de la Mujer (primera vez y reingresos al servicio)."/>
    <s v="CENTRAL"/>
    <s v="TODOS LOS CANTONES"/>
    <s v="G_11"/>
    <x v="51"/>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FALTA"/>
    <s v="Cynthia Madrigal Acón, Gabriela Delgado Hidalgo, Patricia Herrera Zamora, Cristhel Caballo Ramirez, Aracelly Solís Muñoz, Tatiana Castellón Aviles, Michell Rostrán Saballos, Flory Perez Vargas, Natalia Vargas Umaña, Mariela Chinchilla Méndez, Katerine Cortés Jimenez, Mónica Sandí Ureña, Rose Mary Madden Arias, Rosa Romero Castellón, Ana Isabel Portuguez Bolaños"/>
    <x v="0"/>
    <x v="0"/>
    <s v="Cinthia Madrigal Acón (220 días), Erika Rojas Calderón (209 días), Gabriela Delgado Hidalgo (209 días), Patricia Herrera Zamora (213 días), Cristhel Caballo Ramirez (220 días), Aracelly Solís Muñoz (209 días), Tatiana Castellón Aviles (209 días), Michell Rostrán Saballos (220 dás), Flory Perez Vargas (213 días), Natalia Vargas Umaña (220 días), Mariela Chinchilla Méndez (220 días), Katerine Cortés Jimenez (220 días), Mónica Sandí Ureña (209 días), Rose Mary Madden Arias (213 días), Rosa Romero Castellón (213 días), Ana Isabel Portuguez Bolaños (209 días), Lorena Rojas Vargas (209) días, Gabriela Zúñiga Fuentes (213 días)."/>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2   Aumentan las empresas del sector privado con prácticas laborales de igualdad de oportunidades y derechos de las mujeres"/>
    <s v="150 al 2024"/>
    <s v="2019: 296 empresas"/>
    <x v="2"/>
    <x v="2"/>
    <x v="2"/>
    <x v="2"/>
    <x v="7"/>
    <s v="Implementar las estrategias para la incidencia política, en el sector privado y sociedad civil, para la igualdad efectiva y la prevención de la violencia contra las mujeres"/>
    <s v="P_10"/>
    <x v="18"/>
    <s v="3.4.1"/>
    <n v="7"/>
    <n v="0"/>
    <s v="Capacitación virtual, por medio de webinars, a empresas en los siguientes temas: Hostigamiento Sexual."/>
    <s v="CENTRAL"/>
    <s v="TODOS LOS CANTONES"/>
    <s v="G_19"/>
    <x v="47"/>
    <s v="FALTA CANTIDAD DE PERSONAS QUE VAN A CAPACITAR"/>
    <s v="ENERO-MARZO"/>
    <s v="ABRIL-JUNIO"/>
    <s v="Julio-Setiembre"/>
    <s v="OCTUBRE-DICIEMBRE"/>
    <s v="R_P10"/>
    <s v="2_Resistencia político-técnica y barreras (desconocimiento, desarticulación) de las jerarquías instucionales que dificultan/limitan el  abordaje hacia el cierre de brechas de género. "/>
    <s v="FALTA"/>
    <s v="FALTA"/>
    <s v="Tatiana Castellón Aviles y Ana Isabel Portuguéz Bolaños."/>
    <x v="0"/>
    <x v="0"/>
    <s v="Tatiana Castellón Aviles (5 días) y Ana Isabel Portuguéz Bolaños (5 días)."/>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8.1 Porcentaje de procesos técnicos y administrativos rediseñados, en relación con la LB 2018"/>
    <n v="1"/>
    <n v="0"/>
    <x v="2"/>
    <x v="2"/>
    <x v="0"/>
    <x v="0"/>
    <x v="4"/>
    <s v="Dirigir técnica e ideológicamente el que hacer de los departamentos ejecutores del programa 2"/>
    <s v="P_11"/>
    <x v="4"/>
    <s v="2.0.0"/>
    <s v="Idem"/>
    <s v="Idem"/>
    <s v="Desarrollo e implementación de una estrategia de autocuidado virtual dirigida al personal que labora en el Departamento de Violencia de Género._x000a_Cantidad de sesiones del proceso de autocuidado desarrollados."/>
    <s v="CENTRAL"/>
    <s v="TODOS LOS CANTONES"/>
    <s v="G_25"/>
    <x v="8"/>
    <s v="IDEM"/>
    <s v="N/A"/>
    <s v="ABRIL-JUNIO"/>
    <s v="Julio-Setiembre"/>
    <s v="OCTUBRE-DICIEMBRE"/>
    <s v="R_P5"/>
    <s v="1_Afectación de la calidad en la atención en violencia debido al desgaste del personal por la alta demanda  y a condiciones no aptas de infraestructura."/>
    <s v="FALTA"/>
    <s v="FALTA"/>
    <s v="Erika Rojas Calderón"/>
    <x v="0"/>
    <x v="0"/>
    <s v="Erika Rojas Calderón (40 días)."/>
    <s v="Contratación de 40 sesiones de autocuidado virtuales de 4hrs acada una de ellas (incluye 13% IVA)."/>
    <n v="0"/>
    <n v="0"/>
    <s v="10404"/>
    <s v="Servicios en ciencias económicas y sociales"/>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2"/>
    <x v="2"/>
    <x v="0"/>
    <x v="0"/>
    <x v="0"/>
    <s v="Atender a las mujeres en su diversidad, desde las perspectivas social, legal, Psicológica y económica para la defensa de sus derechos así como de su integridad física, emocional, social y económica_x000a_"/>
    <s v="P_5"/>
    <x v="0"/>
    <s v="2.2.1"/>
    <s v="Idem"/>
    <s v="Idem"/>
    <s v="15 Coadyuvancias en materia penal (LPVcM y otros de interés institucional), así como en materia de hostigamiento sexual, refugio, procesos de restitución de personas menores de edad; según criteros establecidos. "/>
    <s v="CENTRAL"/>
    <s v="TODOS LOS CANTONES"/>
    <s v="G_11"/>
    <x v="52"/>
    <n v="15"/>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FALTA"/>
    <s v="Mónica Sandí Ureña, Rose Mary Madden Arias, Rosa Romero Castellón, Ana Isabel Portuguez Bolaños, Lorena Rojas Vargas."/>
    <x v="0"/>
    <x v="0"/>
    <s v="Mónica Sandí Ureña (60 días), Rose Mary Madden Arias (60 días), Rosa Romero Castellón (60 días), Ana Isabel Portuguez Bolaños (60 días), Lorena Rojas Vargas (60 días)."/>
    <s v="Para cubrir gastos de transporte dentro del país a las personas funcionarias."/>
    <n v="0"/>
    <n v="500000"/>
    <s v="10501"/>
    <s v="Transporte dentro del país"/>
    <x v="0"/>
    <m/>
    <m/>
    <n v="2021"/>
    <x v="24"/>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2"/>
    <x v="2"/>
    <x v="0"/>
    <x v="0"/>
    <x v="0"/>
    <s v="Atender a las mujeres en su diversidad, desde las perspectivas social, legal, Psicológica y económica para la defensa de sus derechos así como de su integridad física, emocional, social y económica_x000a_"/>
    <s v="P_5"/>
    <x v="0"/>
    <s v="2.2.1"/>
    <s v="Idem"/>
    <s v="Idem"/>
    <s v="(1000 mujeres atendidas en el servicio de Psicología de la Unidad Delegación de la Mujer.)_x000a_10000 atenciones y seguimiento de mujeres en Psicología: valoración de riesgo, acompañamiento emocional, intervención en crisis, atención de primer y segundo nivel, referencia interinstitucional, revisión de expedientes administrativos y judiciales, elaboración de documentos de referencia, testimonios expertos en procesos  judiciales y administrativos, confección de informes seguimiento, y registro de la intervención en expediente electrónico."/>
    <s v="CENTRAL"/>
    <s v="TODOS LOS CANTONES"/>
    <s v="G_11"/>
    <x v="53"/>
    <n v="1000"/>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FALTA"/>
    <s v="Gabriela Delgado Hidalgo, Patricia Herrera Zamora, Cristhel Caballo Ramirez, Aracelly Solís Muñoz, Tatiana Castellón Aviles, Michell Rostrán Saballos."/>
    <x v="0"/>
    <x v="0"/>
    <s v="Gabriela Delgado Hidalgo (209 días), Patricia Herrera Zamora (213 días), Cristhel Caballo Ramirez (220 días), Aracelly Solís Muñoz (209 días), Tatiana Castellón Aviles (209 días), Michell Rostrán Saballos (220 dás)."/>
    <s v="no se requiere"/>
    <n v="0"/>
    <n v="0"/>
    <m/>
    <e v="#N/A"/>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2"/>
    <x v="2"/>
    <x v="0"/>
    <x v="0"/>
    <x v="0"/>
    <s v="Atender a las mujeres en su diversidad, desde las perspectivas social, legal, Psicológica y económica para la defensa de sus derechos así como de su integridad física, emocional, social y económica_x000a_"/>
    <s v="P_5"/>
    <x v="0"/>
    <s v="2.2.1"/>
    <s v="Idem"/>
    <s v="Idem"/>
    <s v="(800 mujeres atendidas en el servicio de Trabajo Social de la Unidad Delegación de la Mujer.)_x000a_800 atenciones y seguimiento de mujeres en Trabajo Social: valoración de riesgo, intervención en crisis, valoración socioeconómica, movilización de recursos sociales, revisión de expedientes administrativos, visitas domiciliarias, confección de informes, seguimiento, y registro de la intervención en expediente electrónico."/>
    <s v="CENTRAL"/>
    <s v="TODOS LOS CANTONES"/>
    <s v="G_11"/>
    <x v="53"/>
    <n v="800"/>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FALTA"/>
    <s v="Flory Perez Vargas, Natalia Vargas Umaña, Mariela Chinchilla Méndez, Katerine Cortés Jimenez."/>
    <x v="0"/>
    <x v="0"/>
    <s v="Flory Perez Vargas (213 días), Natalia Vargas Umaña (220 días), Mariela Chinchilla Méndez (220 días), Katerine Cortés Jimenez (220 días)."/>
    <s v="Compra de utensilios de cocina para la Delegación de la Mujer."/>
    <n v="0"/>
    <n v="300000"/>
    <s v="29907"/>
    <s v="Útiles y materiales de cocina y comedor"/>
    <x v="0"/>
    <m/>
    <m/>
    <n v="2021"/>
    <x v="54"/>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2"/>
    <x v="2"/>
    <x v="0"/>
    <x v="0"/>
    <x v="0"/>
    <s v="Atender a las mujeres en su diversidad, desde las perspectivas social, legal, Psicológica y económica para la defensa de sus derechos así como de su integridad física, emocional, social y económica_x000a_"/>
    <s v="P_5"/>
    <x v="0"/>
    <s v="2.2.1"/>
    <s v="Idem"/>
    <s v="Idem"/>
    <s v="(1500 mujeres atendidas en el servicio Legal de la Unidad Delegación de la Mujer.)_x000a_1500 atenciones y seguimiento de mujeres en el servicio Legal: valoración de riesgo, intervención en crisis, identificación de la consulta legal, revisión de expedientes judiciales y administrativos, asesoramiento legal especializado, seguimiento, coordinación y referencia con servicios gratuitos de patrocinio legal, representación legal en audiencias de violencia doméstica, confección de escritos judiciales y administrativos correspondientes, y registro de la intervención en expediente electrónico. (mediante atención presencial y Línea 800INAMUCR)."/>
    <s v="CENTRAL"/>
    <s v="TODOS LOS CANTONES"/>
    <s v="G_11"/>
    <x v="53"/>
    <n v="1500"/>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FALTA"/>
    <s v="Mónica Sandí Ureña, Rose Mary Madden Arias, Rosa Romero Castellón, Ana Isabel Portuguez Bolaños, Lorena Rojas Vargas, Gabriela Zúñiga Fuentes."/>
    <x v="0"/>
    <x v="0"/>
    <s v="Mónica Sandí Ureña (209 días), Rose Mary Madden Arias (213 días), Rosa Romero Castellón (213 días), Ana Isabel Portuguez Bolaños (209 días), Lorena Rojas Vargas (209) días, Gabriela Zúñiga Fuentes (213 días)."/>
    <s v="no se requiere"/>
    <n v="0"/>
    <n v="0"/>
    <m/>
    <e v="#N/A"/>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2"/>
    <x v="2"/>
    <x v="0"/>
    <x v="0"/>
    <x v="0"/>
    <s v="Atender a las mujeres en su diversidad, desde las perspectivas social, legal, Psicológica y económica para la defensa de sus derechos así como de su integridad física, emocional, social y económica_x000a_"/>
    <s v="P_5"/>
    <x v="0"/>
    <s v="2.2.1"/>
    <s v="Idem"/>
    <s v="Idem"/>
    <s v="10 mujeres víctimas de trata con atención y seguimiento social, legal y/o psicológico (incluye atenciones por primera vez, proceso de acreditación de la condición de VdT, inclusión a la estrategia social y seguimiento)._x000a_35 atenciones  y seguimiento social, legal y/o psicológico a mujeres víctimas de trata."/>
    <s v="CENTRAL"/>
    <s v="TODOS LOS CANTONES"/>
    <s v="G_11"/>
    <x v="53"/>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FALTA"/>
    <s v="Erika, Rojas Calderón, Gabriela Delgado Hidalgo, Patricia Herrera Zamora, Cristhel Caballo Ramirez, Aracelly Solís Muñoz, Tatiana Castellón Aviles, Michell Rostrán Saballos, Flory Perez Vargas, Natalia Vargas Umaña, Mariela Chinchilla Méndez, Katerine Cortés Jimenez, Mónica Sandí Ureña, Rose Mary Madden Arias, Rosa Romero Castellón, Ana Isabel Portuguez Bolaños"/>
    <x v="0"/>
    <x v="0"/>
    <s v="Erika, Rojas Calderón (80 días), Gabriela Delgado Hidalgo (80 días), Patricia Herrera Zamora (80 días),  Cristhel Caballo Ramirez (80 días),  Aracelly Solís Muñoz (80 días), Tatiana Castellón Aviles (80 días),  Michell Rostrán Saballos (80 días),  Flory Perez Vargas (80 días),  Natalia Vargas Umaña (80 días), Mariela Chinchilla Méndez (80 días),  Katerine Cortés Jimenez (80 días),  Mónica Sandí Ureña (80 días),  Rose Mary Madden Arias (80 días),  Rosa Romero Castellón (80 días),  Ana Isabel Portuguez Bolaños (80 días)."/>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2"/>
    <x v="2"/>
    <x v="0"/>
    <x v="0"/>
    <x v="3"/>
    <s v="Contribuir al desarrollo integral de las mujers en su diversidad a través de la capacitación, formación y asistencia técnica en distintas temáticas sociales, económicas, políticas o de organización"/>
    <s v="P_6"/>
    <x v="8"/>
    <s v="2.1.1"/>
    <n v="30"/>
    <n v="0"/>
    <s v="Desarrollo de 2 procesos virtuales de formación con mujeres usuarias de los servicios en materia de derechos humanos y prevención de la violencia contra las mujeres."/>
    <s v="CENTRAL"/>
    <s v="TODOS LOS CANTONES"/>
    <s v="G_9"/>
    <x v="16"/>
    <n v="30"/>
    <s v="N/A"/>
    <s v="N/A"/>
    <s v="Julio-Setiembre"/>
    <s v="OCTUBRE-DICIEMBRE"/>
    <s v="R_P6"/>
    <s v="1_Afectación de la calidad en la atención en violencia debido al desgaste del personal por la alta demanda  y a condiciones no aptas de infraestructura."/>
    <s v="FALTA"/>
    <s v="FALTA"/>
    <s v="Patricia Herrera Zamora, Mariela Chinchilla Méndez y Michell Rostrán Saballos."/>
    <x v="0"/>
    <x v="0"/>
    <s v="Patricia Herrera Zamora (5 días), Mariela Chinchilla Méndez (5 días), y Michell Rostrán Saballos (5 días)."/>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2"/>
    <x v="2"/>
    <x v="2"/>
    <x v="2"/>
    <x v="6"/>
    <s v="Transversalizar los enfoques de derechos humanos, interseccionalidad y género entre otros, que mejoren la calidad de los servicios que reciben las mujeres"/>
    <s v="P_8"/>
    <x v="17"/>
    <s v="3.2.3"/>
    <n v="4"/>
    <n v="15"/>
    <s v="11 sesiones de trabajo de representación institucional en las reuniones del ERI relativas a la acreditación y seguimiento de las víctimas de trata identificadas en el país."/>
    <s v="CENTRAL"/>
    <s v="TODOS LOS CANTONES"/>
    <s v="G_26"/>
    <x v="46"/>
    <n v="1"/>
    <s v="ENERO-MARZO"/>
    <s v="ABRIL-JUNIO"/>
    <s v="Julio-Setiembre"/>
    <s v="OCTUBRE-DICIEMBRE"/>
    <s v="R_P8"/>
    <s v="1_Afectación de la calidad en la atención en violencia debido al desgaste del personal por la alta demanda  y a condiciones no aptas de infraestructura."/>
    <s v="FALTA"/>
    <s v="FALTA"/>
    <s v="Erika Rojas Caledrón, Flory Pérez Vargas"/>
    <x v="0"/>
    <x v="0"/>
    <s v="Erika Rojas Caledrón (20 días), Flory Pérez Vargas (10 días)."/>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2"/>
    <x v="2"/>
    <x v="2"/>
    <x v="2"/>
    <x v="6"/>
    <s v="Transversalizar los enfoques de derechos humanos, interseccionalidad y género entre otros, que mejoren la calidad de los servicios que reciben las mujeres"/>
    <s v="P_8"/>
    <x v="17"/>
    <s v="3.2.3"/>
    <n v="1"/>
    <s v="IDEM"/>
    <s v="5 sesiones  representación institucional en las reuniones del CLAI de Desamparados. (Total 5 reuniones) Participan 4 instancias Ministerio Público, Juzgados, Fuerza Pública e INAMU"/>
    <s v="CENTRAL"/>
    <s v="TODOS LOS CANTONES"/>
    <s v="G_26"/>
    <x v="46"/>
    <n v="1"/>
    <s v="ENERO-MARZO"/>
    <s v="ABRIL-JUNIO"/>
    <s v="Julio-Setiembre"/>
    <s v="OCTUBRE-DICIEMBRE"/>
    <s v="R_P8"/>
    <s v="1_Afectación de la calidad en la atención en violencia debido al desgaste del personal por la alta demanda  y a condiciones no aptas de infraestructura."/>
    <s v="FALTA"/>
    <s v="FALTA"/>
    <s v="Mónica Sandí Umaña"/>
    <x v="0"/>
    <x v="0"/>
    <s v="Mónica Sandí Umaña (5 días)."/>
    <s v="no se requiere"/>
    <n v="0"/>
    <n v="0"/>
    <m/>
    <e v="#N/A"/>
    <x v="0"/>
    <m/>
    <m/>
    <n v="2021"/>
    <x v="0"/>
  </r>
  <r>
    <x v="3"/>
    <s v="Fortalecer las organizaciones de la Economía Social Solidaria mediante capacitación, asistencia técnica y financiamiento para mejorar su productividad según el modelo asociativo inclusivo con enfoque de derechos humanos."/>
    <x v="3"/>
    <s v=" 2017: No disponible"/>
    <s v="2019-2022: 60_x000a_2019: 15_x000a_2020: 15_x000a_2021: 15_x000a_2022: 15"/>
    <s v="INAMU: 1.160 FODESAF – Programa Autonomía Económica de las Mujeres código de programa T-03"/>
    <s v="INAMU: Dirección Estratégica"/>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2"/>
    <x v="2"/>
    <x v="2"/>
    <x v="2"/>
    <x v="6"/>
    <s v="Transversalizar los enfoques de derechos humanos, interseccionalidad y género entre otros, que mejoren la calidad de los servicios que reciben las mujeres"/>
    <s v="P_8"/>
    <x v="7"/>
    <s v="3.2.2"/>
    <n v="50"/>
    <n v="0"/>
    <s v="Capacitación virtual, por medio de webinars, a instituciones públicas en los siguientes temas: Hostigamiento Sexual."/>
    <s v="CENTRAL"/>
    <s v="TODOS LOS CANTONES"/>
    <s v="G_15"/>
    <x v="14"/>
    <n v="50"/>
    <s v="N/A"/>
    <s v="ABRIL-JUNIO"/>
    <s v="Julio-Setiembre"/>
    <s v="OCTUBRE-DICIEMBRE"/>
    <s v="R_P8"/>
    <s v="_Limitada conducción estratégica y de procedimientos técnicos para uniformar y gestionar acciones en favor de la igualdad de género en el ámbito público y privado (AT)"/>
    <s v="FALTA"/>
    <s v="FALTA"/>
    <s v="Tatiana Castellón Aviles y Ana Isabel Portuguéz Bolaños."/>
    <x v="0"/>
    <x v="0"/>
    <s v="Gabriela Delgado Hidalgo (5 días) y Ana Isabel Portuguéz Bolaños (5 días)."/>
    <s v="no se requiere"/>
    <n v="0"/>
    <n v="0"/>
    <m/>
    <e v="#N/A"/>
    <x v="0"/>
    <m/>
    <m/>
    <n v="2021"/>
    <x v="0"/>
  </r>
  <r>
    <x v="3"/>
    <s v="Fortalecer las organizaciones de la Economía Social Solidaria mediante capacitación, asistencia técnica y financiamiento para mejorar su productividad según el modelo asociativo inclusivo con enfoque de derechos humanos."/>
    <x v="3"/>
    <s v=" 2017: No disponible"/>
    <s v="2019-2022: 60_x000a_2019: 15_x000a_2020: 15_x000a_2021: 15_x000a_2022: 15"/>
    <s v="INAMU: 1.160 FODESAF – Programa Autonomía Económica de las Mujeres código de programa T-03"/>
    <s v="INAMU: Dirección Estratégica"/>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2"/>
    <x v="2"/>
    <x v="2"/>
    <x v="2"/>
    <x v="6"/>
    <s v="Transversalizar los enfoques de derechos humanos, interseccionalidad y género entre otros, que mejoren la calidad de los servicios que reciben las mujeres"/>
    <s v="P_8"/>
    <x v="7"/>
    <s v="3.2.2"/>
    <s v="IDEM_x000a_"/>
    <n v="0"/>
    <s v="Taller sobre la intervención en casos de violencia sexual."/>
    <s v="CENTRAL"/>
    <s v="TODOS LOS CANTONES"/>
    <s v="G_15"/>
    <x v="14"/>
    <s v="IDEM"/>
    <s v="N/A"/>
    <s v="ABRIL-JUNIO"/>
    <s v="Julio-Setiembre"/>
    <s v="OCTUBRE-DICIEMBRE"/>
    <s v="R_P8"/>
    <s v="_Limitada conducción estratégica y de procedimientos técnicos para uniformar y gestionar acciones en favor de la igualdad de género en el ámbito público y privado (AT)"/>
    <s v="FALTA"/>
    <s v="FALTA"/>
    <s v="Gabriela Delgado Hidalgo y Darci Araya Solano."/>
    <x v="0"/>
    <x v="0"/>
    <s v="Gabriela Delgado Hidalgo (20 días) y Darci Araya Solano (20 días)."/>
    <s v="no se requiere"/>
    <n v="0"/>
    <n v="0"/>
    <m/>
    <e v="#N/A"/>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2"/>
    <x v="2"/>
    <x v="0"/>
    <x v="0"/>
    <x v="0"/>
    <s v="Atender a las mujeres en su diversidad, desde las perspectivas social, legal, Psicológica y económica para la defensa de sus derechos así como de su integridad física, emocional, social y económica_x000a_"/>
    <s v="P_5"/>
    <x v="0"/>
    <s v="2.2.1"/>
    <s v="Idem"/>
    <s v="Idem"/>
    <s v="(10 mujeres familiares de víctimas de femicidio con atención y seguimiento social, legal y/o psicológico (incluye atenciones por primera vez y seguimiento)_x000a_10 atenciones y seguimiento social, legal y/o psicológico a mujeres familiares de víctimas de femicidio."/>
    <s v="CENTRAL"/>
    <s v="TODOS LOS CANTONES"/>
    <s v="G_11"/>
    <x v="53"/>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FALTA"/>
    <s v="Erika, Rojas Calderón, Gabriela Delgado Hidalgo, Patricia Herrera Zamora, Cristhel Caballo Ramirez, Aracelly Solís Muñoz, Tatiana Castellón Aviles, Michell Rostrán Saballos, Flory Perez Vargas, Natalia Vargas Umaña, Mariela Chinchilla Méndez, Katerine Cortés Jimenez, Mónica Sandí Ureña, Rose Mary Madden Arias, Rosa Romero Castellón, Ana Isabel Portuguez Bolaños"/>
    <x v="0"/>
    <x v="0"/>
    <s v="Erika, Rojas Calderón (10 días), Gabriela Delgado Hidalgo (40 días), Patricia Herrera Zamora (40 días), Cristhel Caballo Ramirez (40 días), Aracelly Solís Muñoz (40 días), Tatiana Castellón Aviles (40 días), Michell Rostrán Saballos (40 días),Flory Perez Vargas (40 días), Natalia Vargas Umaña (40 días), Mariela Chinchilla Méndez (40 días), Katerine Cortés Jimenez (40 días), Mónica Sandí Ureña (20 días), Rose Mary Madden Arias (20 días), Rosa Romero Castellón (20 días), Ana Isabel Portuguez Bolaños (20 días)."/>
    <s v="no se requiere"/>
    <n v="0"/>
    <n v="0"/>
    <m/>
    <e v="#N/A"/>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2"/>
    <x v="2"/>
    <x v="0"/>
    <x v="0"/>
    <x v="0"/>
    <s v="Atender a las mujeres en su diversidad, desde las perspectivas social, legal, Psicológica y económica para la defensa de sus derechos así como de su integridad física, emocional, social y económica_x000a_"/>
    <s v="P_5"/>
    <x v="0"/>
    <s v="2.2.1"/>
    <s v="Idem"/>
    <s v="Idem"/>
    <s v="(100 Representaciones legales en audiencias de la Ley contra la violencia doméstica de mujeres usuarias de los servicios; según criteros establecidos.)_x000a_100 Asesoramientos y representación legal en audiencias de la Ley contra la violencia doméstica de mujeres usuarias de los servicios, según criteros de riesgo establecidos. "/>
    <s v="CENTRAL"/>
    <s v="TODOS LOS CANTONES"/>
    <s v="G_11"/>
    <x v="53"/>
    <s v="IDEM"/>
    <s v="ENERO-MARZO"/>
    <s v="ABRIL-JUNIO"/>
    <s v="Julio-Setiembre"/>
    <s v="OCTUBRE-DICIEMBRE"/>
    <s v="R_P5"/>
    <s v="1_Afectación de la calidad en la atención en violencia debido al desgaste del personal por la alta demanda  y a condiciones no aptas de infraestructura."/>
    <s v="4 Cortes eléctricos o fallas informáticas que interrumpan la generación, captura, procesamiento y transmición de la comunicación e información"/>
    <s v="FALTA"/>
    <s v="Mónica Sandí Ureña, Rose Mary Madden Arias, Rosa Romero Castellón, Ana Isabel Portuguez Bolaños, Lorena Rojas Vargas, Gabriela Zúñiga Fuentes."/>
    <x v="0"/>
    <x v="0"/>
    <s v="Mónica Sandí Ureña (10 días), Rose Mary Madden Arias (10 días), Rosa Romero Castellón (10 días), Ana Isabel Portuguez Bolaños (10 días), Lorena Rojas Vargas (10) días, Gabriela Zúñiga Fuentes (10 días)."/>
    <s v="Para cubrir gastos de hospedaje, alimentación y otros gastos menores a personas funcionarias."/>
    <n v="0"/>
    <n v="800000"/>
    <s v="10502"/>
    <s v="Viáticos dentro del país"/>
    <x v="0"/>
    <m/>
    <m/>
    <n v="2021"/>
    <x v="4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2"/>
    <x v="2"/>
    <x v="0"/>
    <x v="0"/>
    <x v="0"/>
    <s v="Atender a las mujeres en su diversidad, desde las perspectivas social, legal, Psicológica y económica para la defensa de sus derechos así como de su integridad física, emocional, social y económica_x000a_"/>
    <s v="P_5"/>
    <x v="0"/>
    <s v="2.2.1"/>
    <s v="Idem"/>
    <s v="Idem"/>
    <s v="5 Representaciones legal gratuita en materia penal, lo que incluye el análisis del caso, gestiones administrativas, y la representación legal propiamente dicha; según criteros establecidos. "/>
    <s v="CENTRAL"/>
    <s v="TODOS LOS CANTONES"/>
    <s v="G_11"/>
    <x v="53"/>
    <s v="IDE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FALTA"/>
    <s v="Rose Mary Madden Arias, Rosa Romero Castellón."/>
    <x v="0"/>
    <x v="0"/>
    <s v="Rose Mary Madden Arias (80 días), Rosa Romero Castellón (80 días)."/>
    <s v="no se requiere"/>
    <n v="0"/>
    <n v="0"/>
    <m/>
    <e v="#N/A"/>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2"/>
    <x v="2"/>
    <x v="0"/>
    <x v="0"/>
    <x v="0"/>
    <s v="Atender a las mujeres en su diversidad, desde las perspectivas social, legal, Psicológica y económica para la defensa de sus derechos así como de su integridad física, emocional, social y económica_x000a_"/>
    <s v="P_5"/>
    <x v="0"/>
    <s v="2.2.1"/>
    <s v="Idem"/>
    <s v="Idem"/>
    <s v="(100 Referencias relizadas a instituciones públicas de bienestar social o de protección de derechos (IMAS; INA; REDCUDI, CCSS, entre otras)_x000a_100 atenciones de derivación de mujeres usuarias de los servicios de la Unidad Delegación de la Mujer, mediante emisión de referencia formal, a instituciones públicas de bienestar social o de protección de derechos (IMAS; INA; REDCUDI, CCSS, entre otras)."/>
    <s v="CENTRAL"/>
    <s v="TODOS LOS CANTONES"/>
    <s v="G_11"/>
    <x v="53"/>
    <s v="IDEM"/>
    <s v="ENERO-MARZO"/>
    <s v="ABRIL-JUNIO"/>
    <s v="Julio-Setiembre"/>
    <s v="OCTUBRE-DICIEMBRE"/>
    <s v="R_P5"/>
    <s v="1_Afectación de la calidad en la atención en violencia debido al desgaste del personal por la alta demanda  y a condiciones no aptas de infraestructura."/>
    <s v="FALTA"/>
    <s v="FALTA"/>
    <s v="Flory Perez Vargas, Natalia Vargas Umaña, Mariela Chinchilla Méndez, Katerine Cortés Jimenez."/>
    <x v="0"/>
    <x v="0"/>
    <s v="Flory Perez Vargas (20 días), Natalia Vargas Umaña (20 días), Mariela Chinchilla Méndez (20 días), Katerine Cortés Jimenez (20 días)."/>
    <s v="no se requiere"/>
    <n v="0"/>
    <n v="0"/>
    <m/>
    <e v="#N/A"/>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2"/>
    <x v="2"/>
    <x v="0"/>
    <x v="0"/>
    <x v="0"/>
    <s v="Atender a las mujeres en su diversidad, desde las perspectivas social, legal, Psicológica y económica para la defensa de sus derechos así como de su integridad física, emocional, social y económica_x000a_"/>
    <s v="P_5"/>
    <x v="0"/>
    <s v="2.2.1"/>
    <s v="Idem"/>
    <s v="Idem"/>
    <s v="500 Valoraciones de la condición de riesgo y/o de extrema vulnerabiliadad que tienen las mujeres que acuden al servicio para entrega del recurso económico para transporte (valoración,  ingreso de información en formulario, gestión y entrega del recurso)."/>
    <s v="CENTRAL"/>
    <s v="TODOS LOS CANTONES"/>
    <s v="G_11"/>
    <x v="53"/>
    <s v="IDEM"/>
    <s v="ENERO-MARZO"/>
    <s v="ABRIL-JUNIO"/>
    <s v="Julio-Setiembre"/>
    <s v="OCTUBRE-DICIEMBRE"/>
    <s v="R_P5"/>
    <s v="1_Afectación de la calidad en la atención en violencia debido al desgaste del personal por la alta demanda  y a condiciones no aptas de infraestructura."/>
    <s v="FALTA"/>
    <s v="FALTA"/>
    <s v="Erika, Rojas Calderón, Wendy NUñez Incera, Gabriela Delgado Hidalgo, Patricia Herrera Zamora, Cristhel Caballo Ramirez, Aracelly Solís Muñoz, Tatiana Castellón Aviles, Michell Rostrán Saballos, Flory Perez Vargas, Natalia Vargas Umaña, Mariela Chinchilla Méndez, Katerine Cortés Jimenez."/>
    <x v="0"/>
    <x v="0"/>
    <s v="Erika, Rojas Calderón (20 días), Wendy NUñez Incera (20 días), Gabriela Delgado Hidalgo (20 días), Patricia Herrera Zamora (20 días), Cristhel Caballo Ramirez (20 días), Aracelly Solís Muñoz (20 días), Tatiana Castellón Aviles (20 días), Michell Rostrán Saballos (20 días), Flory Perez Vargas (20 días), Natalia Vargas Umaña (20 días), Mariela Chinchilla Méndez (20 días), Katerine Cortés Jimenez (20 días)."/>
    <s v="Transporte para la atención de usuarias en condición de alto riesgo y/o vulnerabilidad social."/>
    <n v="0"/>
    <n v="2000000"/>
    <s v="10501"/>
    <s v="Transporte dentro del país"/>
    <x v="0"/>
    <m/>
    <m/>
    <n v="2021"/>
    <x v="13"/>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2"/>
    <x v="2"/>
    <x v="0"/>
    <x v="0"/>
    <x v="0"/>
    <s v="Atender a las mujeres en su diversidad, desde las perspectivas social, legal, Psicológica y económica para la defensa de sus derechos así como de su integridad física, emocional, social y económica_x000a_"/>
    <s v="P_5"/>
    <x v="0"/>
    <s v="2.2.1"/>
    <s v="Idem"/>
    <s v="Idem"/>
    <s v="500 Valoraciones de la condición de riesgo y/o de extrema vulnerabiliadad que tienen las mujeres que acuden al servicio para entrega del recurso económico para alimentación (valoración,  ingreso de información en formulario, gestión y entrega del recurso)."/>
    <s v="CENTRAL"/>
    <s v="TODOS LOS CANTONES"/>
    <s v="G_11"/>
    <x v="53"/>
    <s v="IDEM"/>
    <s v="ENERO-MARZO"/>
    <s v="ABRIL-JUNIO"/>
    <s v="Julio-Setiembre"/>
    <s v="OCTUBRE-DICIEMBRE"/>
    <s v="R_P5"/>
    <s v="1_Afectación de la calidad en la atención en violencia debido al desgaste del personal por la alta demanda  y a condiciones no aptas de infraestructura."/>
    <s v="FALTA"/>
    <s v="FALTA"/>
    <s v="Erika, Rojas Calderón, Wendy NUñez Incera, Gabriela Delgado Hidalgo, Patricia Herrera Zamora, Cristhel Caballo Ramirez, Aracelly Solís Muñoz, Tatiana Castellón Aviles, Michell Rostrán Saballos, Flory Perez Vargas, Natalia Vargas Umaña, Mariela Chinchilla Méndez, Katerine Cortés Jimenez."/>
    <x v="0"/>
    <x v="0"/>
    <s v="Erika, Rojas Calderón (20 días), Wendy NUñez Incera (20 días), Gabriela Delgado Hidalgo (20 días), Patricia Herrera Zamora (20 días), Cristhel Caballo Ramirez (20 días), Aracelly Solís Muñoz (20 días), Tatiana Castellón Aviles (20 días), Michell Rostrán Saballos (20 días), Flory Perez Vargas (20 días), Natalia Vargas Umaña (20 días), Mariela Chinchilla Méndez (20 días), Katerine Cortés Jimenez (20 días)."/>
    <s v="Alimentación para la atención de usuarias en condición de alto riesgo y/o vulnerabilidad social."/>
    <n v="0"/>
    <n v="1500000"/>
    <s v="20203"/>
    <s v="Alimentos y bebidas"/>
    <x v="0"/>
    <m/>
    <m/>
    <n v="2021"/>
    <x v="15"/>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2"/>
    <x v="2"/>
    <x v="0"/>
    <x v="0"/>
    <x v="0"/>
    <s v="Atender a las mujeres en su diversidad, desde las perspectivas social, legal, Psicológica y económica para la defensa de sus derechos así como de su integridad física, emocional, social y económica_x000a_"/>
    <s v="P_5"/>
    <x v="0"/>
    <s v="2.2.1"/>
    <s v="Idem"/>
    <s v="Idem"/>
    <s v="100 mujeres participaron en procesos socioeducativos de atención grupal._x000a_Desarrollo de 5 procesos grupales socioeducativos dirigidos a las mujeres víctimas de violencia que acuden a los servicios.  Se atenderán a 80 mujeres"/>
    <s v="CENTRAL"/>
    <s v="TODOS LOS CANTONES"/>
    <s v="G_11"/>
    <x v="53"/>
    <s v="IDEM"/>
    <s v="N/A"/>
    <s v="N/A"/>
    <s v="Julio-Setiembre"/>
    <s v="OCTUBRE-DICIEMBRE"/>
    <s v="R_P5"/>
    <s v="1_Afectación de la calidad en la atención en violencia debido al desgaste del personal por la alta demanda  y a condiciones no aptas de infraestructura."/>
    <s v="FALTA"/>
    <s v="FALTA"/>
    <s v="Gabriela Delgado Hidalgo, Patricia Herrera Zamora, Cristhel Caballo Ramirez, Aracelly Solís Muñoz, Tatiana Castellón Aviles, Michell Rostrán Saballos, Flory Perez Vargas, Natalia Vargas Umaña, Mariela Chinchilla Méndez, Katerine Cortés Jimenez."/>
    <x v="0"/>
    <x v="0"/>
    <s v="Gabriela Delgado Hidalgo (10 días), Patricia Herrera Zamora (10 días), Cristhel Caballo Ramirez (10 días), Aracelly Solís Muñoz (10 días), Tatiana Castellón Aviles (10 días), Michell Rostrán Saballos (10 días), Flory Perez Vargas (10 días), Natalia Vargas Umaña (10 días), Mariela Chinchilla Méndez (10 días), Katerine Cortés Jimenez (10 días)."/>
    <s v="no se requiere"/>
    <n v="0"/>
    <n v="0"/>
    <m/>
    <e v="#N/A"/>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2"/>
    <x v="2"/>
    <x v="0"/>
    <x v="0"/>
    <x v="0"/>
    <s v="Atender a las mujeres en su diversidad, desde las perspectivas social, legal, Psicológica y económica para la defensa de sus derechos así como de su integridad física, emocional, social y económica_x000a_"/>
    <s v="P_5"/>
    <x v="0"/>
    <s v="2.2.1"/>
    <s v="Idem"/>
    <s v="Idem"/>
    <s v="Aplicación a las usuarias de un instrumento de evaluación sobre la percepción que tienen de los servicios recibidos (dos veces al año)."/>
    <s v="CENTRAL"/>
    <s v="TODOS LOS CANTONES"/>
    <s v="G_11"/>
    <x v="53"/>
    <s v="IDEM"/>
    <s v="N/A"/>
    <s v="ABRIL-JUNIO"/>
    <s v="N/A"/>
    <s v="OCTUBRE-DICIEMBRE"/>
    <s v="R_P5"/>
    <s v="1_Afectación de la calidad en la atención en violencia debido al desgaste del personal por la alta demanda  y a condiciones no aptas de infraestructura."/>
    <s v="FALTA"/>
    <s v="FALTA"/>
    <s v="Erika Rojas Calderón, Wendy Nuñez Incera"/>
    <x v="0"/>
    <x v="0"/>
    <s v="Erika Rojas Calderón (6 días), Wendy Nuñez Incera (6 días)."/>
    <s v="no se requiere"/>
    <n v="0"/>
    <n v="0"/>
    <m/>
    <e v="#N/A"/>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2"/>
    <x v="2"/>
    <x v="0"/>
    <x v="0"/>
    <x v="0"/>
    <s v="Atender a las mujeres en su diversidad, desde las perspectivas social, legal, Psicológica y económica para la defensa de sus derechos así como de su integridad física, emocional, social y económica_x000a_"/>
    <s v="P_5"/>
    <x v="0"/>
    <s v="2.2.1"/>
    <s v="Idem"/>
    <s v="Idem"/>
    <s v="Revisión de procedimientos y protocolos institucionalres en función de los estándares de excelencia y diseño de un plan de mejora en función de los criterios."/>
    <s v="CENTRAL"/>
    <s v="TODOS LOS CANTONES"/>
    <s v="G_11"/>
    <x v="53"/>
    <s v="IDEM"/>
    <s v="ENERO-MARZO"/>
    <s v="ABRIL-JUNIO"/>
    <s v="Julio-Setiembre"/>
    <s v="OCTUBRE-DICIEMBRE"/>
    <s v="R_P5"/>
    <s v="1_Afectación de la calidad en la atención en violencia debido al desgaste del personal por la alta demanda  y a condiciones no aptas de infraestructura."/>
    <s v="FALTA"/>
    <s v="FALTA"/>
    <s v="Erika Rojas Calderón, Monica Sandí Ureña, Gabriela Delgado Hidalgo, Flory Vargas Pérez"/>
    <x v="0"/>
    <x v="0"/>
    <s v="Erika Rojas Calderón (70 días), Monica Sandí Ureña (20 días), Gabriela Delgado Hidalgo (20 días), Flory Vargas Pérez (20 días)."/>
    <s v="no se requiere"/>
    <n v="0"/>
    <n v="0"/>
    <m/>
    <e v="#N/A"/>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2"/>
    <x v="2"/>
    <x v="0"/>
    <x v="0"/>
    <x v="0"/>
    <s v="Atender a las mujeres en su diversidad, desde las perspectivas social, legal, Psicológica y económica para la defensa de sus derechos así como de su integridad física, emocional, social y económica_x000a_"/>
    <s v="P_5"/>
    <x v="0"/>
    <s v="2.2.1"/>
    <s v="Idem"/>
    <s v="Idem"/>
    <s v="100 Seguimientos al Consultorio Juridico de la UCR- Supervisar a los estudiantes en los procesos que llevan y representación legal de las usuarias"/>
    <s v="CENTRAL"/>
    <s v="TODOS LOS CANTONES"/>
    <s v="G_11"/>
    <x v="53"/>
    <s v="IDEM"/>
    <s v="ENERO-MARZO"/>
    <s v="ABRIL-JUNIO"/>
    <s v="Julio-Setiembre"/>
    <s v="OCTUBRE-DICIEMBRE"/>
    <s v="R_P5"/>
    <s v="1_Afectación de la calidad en la atención en violencia debido al desgaste del personal por la alta demanda  y a condiciones no aptas de infraestructura."/>
    <s v="FALTA"/>
    <s v="FALTA"/>
    <s v="La persona encargada del consulturio, no es funcionaria del INAMU."/>
    <x v="0"/>
    <x v="0"/>
    <s v="IDEM"/>
    <s v="no se requiere"/>
    <n v="0"/>
    <n v="0"/>
    <m/>
    <e v="#N/A"/>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2"/>
    <x v="2"/>
    <x v="0"/>
    <x v="0"/>
    <x v="0"/>
    <s v="Atender a las mujeres en su diversidad, desde las perspectivas social, legal, Psicológica y económica para la defensa de sus derechos así como de su integridad física, emocional, social y económica_x000a_"/>
    <s v="P_5"/>
    <x v="0"/>
    <s v="2.2.1"/>
    <s v="Idem"/>
    <s v="Idem"/>
    <s v="100 atenciones para la valoración de la condición de riesgo y/o de extrema vulnerabiliadad que tienen las mujeres, valoración de la viabilidad de entrega del recurso económico para pago de servicios médicos y/o de laboratorio, ingreso de información en formulario, gestión y entrega del recurso."/>
    <s v="CENTRAL"/>
    <s v="TODOS LOS CANTONES"/>
    <s v="G_11"/>
    <x v="53"/>
    <s v="IDEM"/>
    <s v="ENERO-MARZO"/>
    <s v="ABRIL-JUNIO"/>
    <s v="Julio-Setiembre"/>
    <s v="OCTUBRE-DICIEMBRE"/>
    <s v="R_P5"/>
    <s v="1_Afectación de la calidad en la atención en violencia debido al desgaste del personal por la alta demanda  y a condiciones no aptas de infraestructura."/>
    <s v="FALTA"/>
    <s v="FALTA"/>
    <s v="Erika Rojas Calderón, Wendy Nuñez Incera, Flory Perez Vargas, Natalia Vargas Umaña, Mariela Chinchilla Méndez, Katerine Cortés Jimenez."/>
    <x v="0"/>
    <x v="0"/>
    <s v="Erika Rojas Calderón (20 días), Wendy Nuñez Incera (20 días), Flory Perez Vargas (20 días), Natalia Vargas Umaña (20 días), Mariela Chinchilla Méndez (20 días), Katerine Cortés Jimenez (20 días)."/>
    <s v="Pago de servicios médicos y de laboratorio para usuarias en condición de alto riesgo y/o vulnerabilidad social."/>
    <n v="0"/>
    <n v="1000000"/>
    <s v="10401"/>
    <s v="Servicios de ciencias de la salud"/>
    <x v="0"/>
    <m/>
    <m/>
    <n v="2021"/>
    <x v="17"/>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2"/>
    <x v="2"/>
    <x v="0"/>
    <x v="0"/>
    <x v="0"/>
    <s v="Atender a las mujeres en su diversidad, desde las perspectivas social, legal, Psicológica y económica para la defensa de sus derechos así como de su integridad física, emocional, social y económica_x000a_"/>
    <s v="P_5"/>
    <x v="0"/>
    <s v="2.2.1"/>
    <s v="Idem"/>
    <s v="Idem"/>
    <s v="80 atenciones y seguimiento a mujeres que tienen alto riesgo femicida en los servicios de consulta externa de la Unidad Delegación de la Mujer."/>
    <s v="CENTRAL"/>
    <s v="TODOS LOS CANTONES"/>
    <s v="G_11"/>
    <x v="54"/>
    <n v="80"/>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FALTA"/>
    <s v="Gabriela Delgado Hidalgo, Patricia Herrera Zamora, Cristhel Caballo Ramirez, Aracelly Solís Muñoz, Tatiana Castellón Aviles, Michell Rostrán Saballos, Flory Perez Vargas, Natalia Vargas Umaña, Mariela Chinchilla Méndez, Katerine Cortés Jimenez, Mónica Sandí Ureña, Rose Mary Madden Arias, Rosa Romero Castellón, Ana Isabel Portuguez Bolaños"/>
    <x v="0"/>
    <x v="0"/>
    <s v="Cinthia Madrigal Acón (220 días), Erika Rojas Calderón (209 días), Gabriela Delgado Hidalgo (209 días), Patricia Herrera Zamora (213 días), Cristhel Caballo Ramirez (220 días), Aracelly Solís Muñoz (209 días), Tatiana Castellón Aviles (209 días), Michell Rostrán Saballos (220 dás), Flory Perez Vargas (213 días), Natalia Vargas Umaña (220 días), Mariela Chinchilla Méndez (220 días), Katerine Cortés Jimenez (220 días), Mónica Sandí Ureña (209 días), Rose Mary Madden Arias (213 días), Rosa Romero Castellón (213 días), Ana Isabel Portuguez Bolaños (209 días), Lorena Rojas Vargas (209) días, Gabriela Zúñiga Fuentes (213 días)."/>
    <s v="no se requiere"/>
    <n v="0"/>
    <n v="0"/>
    <m/>
    <e v="#N/A"/>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2"/>
    <x v="2"/>
    <x v="0"/>
    <x v="0"/>
    <x v="0"/>
    <s v="Atender a las mujeres en su diversidad, desde las perspectivas social, legal, Psicológica y económica para la defensa de sus derechos así como de su integridad física, emocional, social y económica_x000a_"/>
    <s v="P_5"/>
    <x v="0"/>
    <s v="2.2.1"/>
    <s v="Idem"/>
    <s v="Idem"/>
    <s v="Coordinación con empresas para abrir opciones de empleabilidad a mujeres referidas por DVIO y Desarrollo Regional. _x000a__x000a_Coordinación con empresas para abrir opciones de empleabilidad a mujeres referidas por DVIO y Desarrollo Regional."/>
    <s v="CENTRAL"/>
    <s v="TODOS LOS CANTONES"/>
    <s v="G_11"/>
    <x v="1"/>
    <s v="IDEM"/>
    <s v="N/A"/>
    <s v="N/A"/>
    <s v="Julio-Setiembre"/>
    <s v="OCTUBRE-DICIEMBRE"/>
    <s v="R_P5"/>
    <s v="2_Resistencia político-técnica y barreras (desconocimiento, desarticulación) de las jerarquías instucionales que dificultan/limitan el  abordaje hacia el cierre de brechas de género. "/>
    <s v="FALTA"/>
    <s v="FALTA"/>
    <s v="Erika Rojas Calderón, Flory Perez Vargas, Natalia Vargas Umaña, Mariela Chinchilla Méndez, Katerine Cortés Jimenez."/>
    <x v="0"/>
    <x v="0"/>
    <s v="Erika Rojas Calderón (10 días), Flory Perez Vargas (10 días), Natalia Vargas Umaña (10 días), Mariela Chinchilla Méndez (10 días), Katerine Cortés Jimenez (10 días)."/>
    <s v="no se requiere"/>
    <n v="0"/>
    <n v="0"/>
    <m/>
    <e v="#N/A"/>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2"/>
    <x v="2"/>
    <x v="0"/>
    <x v="0"/>
    <x v="0"/>
    <s v="Atender a las mujeres en su diversidad, desde las perspectivas social, legal, Psicológica y económica para la defensa de sus derechos así como de su integridad física, emocional, social y económica_x000a_"/>
    <s v="P_5"/>
    <x v="0"/>
    <s v="2.2.1"/>
    <s v="Idem"/>
    <s v="Idem"/>
    <s v="Incidencias gratuitas en el ámbito de la institucionalidad pública a fin de prevenir el femicidio y garantizar el ejercio de los derechos de las mujeres atendidas y en seguimiento en la Unidad Delegación de la Mujer._x000a_Número de incidencias realizadas en elperiodo de reporte."/>
    <s v="CENTRAL"/>
    <s v="TODOS LOS CANTONES"/>
    <s v="G_11"/>
    <x v="55"/>
    <m/>
    <s v="ENERO-MARZO"/>
    <s v="ABRIL-JUNIO"/>
    <s v="Julio-Setiembre"/>
    <s v="OCTUBRE-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FALTA"/>
    <s v="Erika, Rojas Calderón, Gabriela Delgado Hidalgo, Patricia Herrera Zamora, Cristhel Caballo Ramirez, Aracelly Solís Muñoz, Tatiana Castellón Aviles, Michell Rostrán Saballos, Flory Perez Vargas, Natalia Vargas Umaña, Mariela Chinchilla Méndez, Katerine Cortés Jimenez, Mónica Sandí Ureña, Rose Mary Madden Arias, Rosa Romero Castellón, Ana Isabel Portuguez Bolaños."/>
    <x v="0"/>
    <x v="0"/>
    <s v="Erika, Rojas Calderón (5 días), Gabriela Delgado Hidalgo (5 días), Patricia Herrera Zamora (5 días), Cristhel Caballo Ramirez (5 días), Aracelly Solís Muñoz (5 días), Tatiana Castellón Aviles (5 días), Michell Rostrán Saballos (5 días), Flory Perez Vargas (5 días), Natalia Vargas Umaña (5 días), Mariela Chinchilla Méndez (5 días), Mónica Sandí Ureña (5 días), Rose Mary Madden Arias (5 días), Rosa Romero Castellón (5 días), Ana Isabel Portuguez Bolaños (5 días)."/>
    <s v="no se requiere"/>
    <n v="0"/>
    <n v="0"/>
    <m/>
    <e v="#N/A"/>
    <x v="0"/>
    <m/>
    <m/>
    <n v="2021"/>
    <x v="0"/>
  </r>
  <r>
    <x v="3"/>
    <s v="Fortalecer las organizaciones de la Economía Social Solidaria mediante capacitación, asistencia técnica y financiamiento para mejorar su productividad según el modelo asociativo inclusivo con enfoque de derechos humanos."/>
    <x v="3"/>
    <s v=" 2017: No disponible"/>
    <s v="2019-2022: 60_x000a_2019: 15_x000a_2020: 15_x000a_2021: 15_x000a_2022: 15"/>
    <s v="INAMU: 1.160 FODESAF – Programa Autonomía Económica de las Mujeres código de programa T-03"/>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13"/>
    <x v="12"/>
    <x v="2"/>
    <x v="2"/>
    <x v="6"/>
    <s v="Transversalizar los enfoques de derechos humanos, interseccionalidad y género entre otros, que mejoren la calidad de los servicios que reciben las mujeres"/>
    <s v="P_8"/>
    <x v="7"/>
    <s v="3.2.2"/>
    <n v="50"/>
    <n v="0"/>
    <s v="Un curso anual virtual dirigido al funcionariado público coordinado por ST-PIEG,  ST-PLANOVI,  CIPV Y GPP con colaboración temática de otros departamentos técnicos_x000a_Un curso anual de Politicas Públicas con Perspectiva de Género y Derechos Humanos de las Mujeres en tiempos de Pandemia."/>
    <s v="CENTRAL"/>
    <s v="MONTES DE OCA"/>
    <s v="G_15"/>
    <x v="14"/>
    <n v="50"/>
    <s v="ENERO-MARZO"/>
    <s v="ABRIL-JUNIO"/>
    <n v="44409"/>
    <s v="N/A"/>
    <s v="R_P8"/>
    <s v="1_Necesidad de articulación en cualquier proceso de capacitación."/>
    <s v="4 Cortes eléctricos o fallas informáticas que interrumpan la generación, captura, procesamiento y transmición de la comunicación e información"/>
    <s v="Mantener una constante comunicación con los Departamentos y la DT para cumplir con los compromisos del curso virtual."/>
    <s v="Ester Serrano, María Ester Vargas, Saskia Salas, Yensy Herrera, Eugenia Salazar, Kattia Solís, María Picado"/>
    <x v="7"/>
    <x v="7"/>
    <s v="Un día hábil mensual "/>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13"/>
    <x v="12"/>
    <x v="2"/>
    <x v="2"/>
    <x v="8"/>
    <s v="Dirigir técnica e ideológicamente el que hacer de los departamentos ejecutores del programa 3"/>
    <s v="P_12"/>
    <x v="10"/>
    <s v="3.0.0"/>
    <s v="IDEM"/>
    <s v="IDEM"/>
    <s v="Acompañamiento Técnico y supervisión de participación para la Inicidencia con Mecanismos locales y/o insituciones públicas_x000a__x000a_1.Coordinación y seguimiento técnico a los programas de trabajo de las Unidades Regionales con los mecanismos locales instituciones priorizados por las unidades regionales._x000a_2 2 Informes técnicos, uno por semestre._x000a_ 2 Informes técnicos, uno por semestre ( 20%)"/>
    <s v="CENTRAL"/>
    <s v="MONTES DE OCA"/>
    <s v="G_24"/>
    <x v="19"/>
    <n v="4"/>
    <s v="Inicia:_x000a_Enero"/>
    <s v="N/A"/>
    <s v="N/A"/>
    <s v="Termina:_x000a_Diciembre "/>
    <e v="#N/A"/>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Riesgos por desastre:_x000a_1. Contar con  una planta alterna  o UPS para evitar  la interrupción de la actividad por falla electrica._x000a__x000a_"/>
    <s v="1. Angie Guiterrez Mora"/>
    <x v="7"/>
    <x v="7"/>
    <s v="1. Angie Guiterrez Mora, 20 días"/>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13"/>
    <x v="12"/>
    <x v="2"/>
    <x v="2"/>
    <x v="8"/>
    <s v="Dirigir técnica e ideológicamente el que hacer de los departamentos ejecutores del programa 3"/>
    <s v="P_12"/>
    <x v="10"/>
    <s v="3.0.0"/>
    <s v="IDEM"/>
    <s v="IDEM"/>
    <s v="Coordinación y seguimiento a los planes de acción de la PIEG con las unidades regionales y la Secretaría Técnica del PIEG._x000a_1, 1 informe técnico. _x000a_1 . Informe Técnico  sobre Coordinación y seguimiento a los planes de acción de la PIEG con las unidades regionales y la Secretaría Técnica del PIEG. 15%"/>
    <s v="CENTRAL"/>
    <s v="MONTES DE OCA"/>
    <s v="G_24"/>
    <x v="19"/>
    <s v="IDEM"/>
    <s v="Inicia:_x000a_Enero "/>
    <s v="N/A"/>
    <s v="N/A"/>
    <s v="Termina:_x000a_Diciembre "/>
    <e v="#N/A"/>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Riesgos por desastre:_x000a_1. Contar con  una planta alterna  o UPS para evitar  la interrupción de la actividad por falla electrica._x000a__x000a_"/>
    <s v="1.Olga Quesada "/>
    <x v="7"/>
    <x v="7"/>
    <s v="1, Olga Quesada, 20 días."/>
    <s v="No se requiere "/>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3 Número de mujeres atendidas por el Programa Avanzamos Mujeres según el registro de SINIRUBE "/>
    <s v="10.000 anualmente"/>
    <s v="10445 en el 2019"/>
    <x v="13"/>
    <x v="12"/>
    <x v="0"/>
    <x v="0"/>
    <x v="4"/>
    <s v="Dirigir técnica e ideológicamente el que hacer de los departamentos ejecutores del programa 2"/>
    <s v="P_11"/>
    <x v="4"/>
    <s v="2.0.0"/>
    <s v="IDEM"/>
    <s v="IDEM"/>
    <s v="Supervisión y seguimiento de Avanzamos Mujeres:_x000a_1. 10 informes sobre los  acompañamientos técnicos, virtuales  a Profesionales del PAM. _x000a_2. 6 sesiones de trabajo para el seguimiento técnico  a las funcionarias del  proceso de articulación del PAM._x000a_3. 14 Sesiones de acompañamiento con cada grupo regional PAM, 1 por semestre._x000a_4. 2 sesiones virtuales evaluativas con la totalidad delas personas  funiconarias del PAM, 1 por semestre_x000a_5.Actualización del módulo de Formación Humana, para la organización de las sesiones,incorporación del módulo de sexualidad y  la inclusión del tema empresariedad y empleabilidad_x000a_6. Elaboración de  2 informes finales del proceso del PAM, 1 por semestre._x000a_7. Elaboración de 2 informes sobre los Foros Evaluativos , 1 por semestre._x000a_8.  10 informes sobre el seguimiento de la participación de las mujeres en los procesos virtuales, 1 por mes._x000a_1. 10 informes sobre los  acompañamientos técnicos, virtuales  a Profesionales del PAM. (25%)._x000a_2. 2 sesiónes virtuales evaluativas con la totalidad de funiconarias del PAM, 1 por semestre (25%)_x000a_3.Actualización del módulo de Formación Humana, para la organización de las sesiones,incorporación del módulo de sexualidad y  la inclusión del tema empresariedad y empleabilidad (25%)_x000a_4. Elaboración de  2 informes finales del proceso del PAM, 1 por semestre. (25%)"/>
    <s v="CENTRAL"/>
    <s v="MONTES DE OCA"/>
    <s v="G_25"/>
    <x v="19"/>
    <n v="4"/>
    <s v="Inica:_x000a_Enero "/>
    <s v="N/A"/>
    <s v="N/A"/>
    <s v="Termina:_x000a_Diciembre "/>
    <e v="#N/A"/>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Riesgos por desastre:_x000a_1. Contar con  una planta alterna  o UPS para evitar  la interrupición de la actividad por falla electrica._x000a__x000a_"/>
    <s v="1. Ana Patricia Vargas León_x000a_2. Angie Gutierrez Mora_x000a_3. Clarissa Badilla Retana _x000a_"/>
    <x v="7"/>
    <x v="7"/>
    <s v="1. Ana Patricia Vargas León, 200 días_x000a_2. Angie Gutierrez Mena, 50 días_x000a_3, Clarissa Badilla Retana  20 días"/>
    <s v="Viáticos para dos personas (operadores móviles)"/>
    <n v="0"/>
    <n v="5500000"/>
    <s v="10502"/>
    <s v="Viáticos dentro del país"/>
    <x v="0"/>
    <m/>
    <m/>
    <n v="2021"/>
    <x v="29"/>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3 Número de mujeres atendidas por el Programa Avanzamos Mujeres según el registro de SINIRUBE "/>
    <s v="10.000 anualmente"/>
    <s v="10445 en el 2019"/>
    <x v="13"/>
    <x v="12"/>
    <x v="0"/>
    <x v="0"/>
    <x v="4"/>
    <s v="Dirigir técnica e ideológicamente el que hacer de los departamentos ejecutores del programa 2"/>
    <s v="P_11"/>
    <x v="4"/>
    <s v="2.0.0"/>
    <s v="IDEM"/>
    <s v="IDEM"/>
    <s v="Elaboración de material para el Programa Avanzamos Mujeres:_x000a_1. Reimpresión de 10 mil  Certificados del Programa Avanzamos Mujeres._x000a_2. Reimpresión de 10 mil cuadernos de vida._x000a_3. Impresión de 10 mil cuadernos de vida._x000a__x000a_1. Elaboración de forma correcta del 100% de los certificados y cuadernos de vida "/>
    <s v="CENTRAL"/>
    <s v="MONTES DE OCA"/>
    <s v="G_25"/>
    <x v="19"/>
    <s v="IDEM"/>
    <s v="Inicia:_x000a_Enero"/>
    <s v="N/A"/>
    <s v="N/A"/>
    <s v="Termina:_x000a_Noviembre "/>
    <e v="#N/A"/>
    <s v="1_Necesidad de articulación en cualquier proceso de capacitación."/>
    <s v="4 Cortes eléctricos o fallas informáticas que interrumpan la generación, captura, procesamiento y transmición de la comunicación e información"/>
    <s v="Acciones de mitigación: _x000a_1. Incio del proceso de contratación con al menos 2 meses antes de lo establecido por la normativa, a fin de cumplir con el objetivo de esta._x000a_Riesgos operativos:_x000a_1. Contar con discos duros de almacenamiento o  espacio de almacenamiento suficiente en la nube, para el resgurado  de la información. _x000a_2. Garantizar el equipo (Ups) para el resguardo de la información o una planta electrica ."/>
    <s v="1. Ana Patricia Vargas._x000a_2. Técnica Administrativa "/>
    <x v="7"/>
    <x v="7"/>
    <s v="1. Ana Patricia Vargas,  10 días_x000a_2. Técnica Administrativa, 30 días "/>
    <s v="Impresión de 10 mil certificados del Programa Avanzamos Mujeres ( costo unitario 350 cada uno, incluye datas variables)_x000a_Impresión de 10 mil cuadernos de vida ( costo unitario 1000 colones cada uno)_x000a_Reimpresión de 10 mil cuadernos de vida (costo unitario 1000 colones cada uno)"/>
    <s v="Presupuesto consolidado en la DT"/>
    <n v="0"/>
    <s v="10303"/>
    <s v="Impresión, encuadernación y otros"/>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3 Número de mujeres atendidas por el Programa Avanzamos Mujeres según el registro de SINIRUBE "/>
    <s v="10.000 anualmente"/>
    <s v="10445 en el 2019"/>
    <x v="13"/>
    <x v="12"/>
    <x v="0"/>
    <x v="0"/>
    <x v="4"/>
    <s v="Dirigir técnica e ideológicamente el que hacer de los departamentos ejecutores del programa 2"/>
    <s v="P_11"/>
    <x v="4"/>
    <s v="2.0.0"/>
    <s v="IDEM"/>
    <s v="IDEM"/>
    <s v="SIPAMU:_x000a_1.Coordinación con las Unidades Regionales, para la aplicación de las fichas de caracterización del PAM  _x000a_2.Dos informes de caracterización, uno por proceso  desarrollado del Programa Avanzamos Mujeres._x000a_3. Adecuación de fichas para SINIRUBE_x000a_4. Actualización de manuales de aplicación de fichas_x000a_5. Coordinación de digitación de fichas con las personas funcionarias articuladoras_x000a_1.Dos informes de caracterización, uno por proceso  desarrollado del Programa Avanzamos Mujeres. (40%)"/>
    <s v="CENTRAL"/>
    <s v="MONTES DE OCA"/>
    <s v="G_25"/>
    <x v="19"/>
    <s v="IDEM"/>
    <s v="Incia: _x000a_Enero "/>
    <s v="N/A"/>
    <s v="N/A"/>
    <s v="Termina:_x000a_Diciembre "/>
    <e v="#N/A"/>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Riesgos por desastre:_x000a_1. Contar con  una planta alterna  o UPS para evitar  la interrupción de la actividad por falla electrica._x000a__x000a_"/>
    <s v="1. Angie Gutierrez Mora "/>
    <x v="7"/>
    <x v="7"/>
    <s v="1. Angie Gutierrez Mora, 150 días."/>
    <s v="No requiere "/>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13"/>
    <x v="12"/>
    <x v="0"/>
    <x v="0"/>
    <x v="3"/>
    <s v="Contribuir al desarrollo integral de las mujers en su diversidad a través de la capacitación, formación y asistencia técnica en distintas temáticas sociales, económicas, políticas o de organización"/>
    <s v="P_6"/>
    <x v="3"/>
    <s v="2.2.3"/>
    <s v="IDEM"/>
    <s v="IDEM"/>
    <s v="Subproceso de seguimiento:_x000a_1. Coordinación de visitas Insitiu._x000a_2. Revisión y sistematización de informes de seguimiento._x000a_3. Recopilación de proyectos exitosos._x000a_4. Sistematización de los informes finales._x000a_5. Informe final de seguimiento._x000a_6. 2 sesiones de trabajo con las  Personas Funiconairas  encargadas del proceso de seguimiento._x000a_1. Coordinación de visitas Insitiu. (10%)_x000a_2. Revisión y sistematización de informes de seguimiento. (30%)_x000a_3. Recopilación de proyectos exitosos. (15%)_x000a_4. Sistematización de los informes finales.(15%)_x000a_5. Informe final de seguimiento. (30%)"/>
    <s v="CENTRAL"/>
    <s v="MONTES DE OCA"/>
    <s v="G_13"/>
    <x v="56"/>
    <s v="IDEM"/>
    <s v="Inicio:_x000a_Enero "/>
    <s v="N/A"/>
    <s v="N/A"/>
    <s v="Finaliza:_x000a_Diciembre "/>
    <s v="R_P6"/>
    <s v="1_Necesidad de articulación en cualquier proceso de capacitación."/>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cciones de mitigación:_x000a_1. Establecimiento de un cronograma anual con los plazos y consecuencias del no cumpliento de estos. _x000a_Riesgos por desastre:_x000a_1. Contar con  una planta alterna  o UPS para evitar  la interrupción de la actividad por falla electrica._x000a_2. Establecer un plan de contigencia para la realización del procedimiento de forma virtual."/>
    <s v="1. Laura Garita Guevara"/>
    <x v="7"/>
    <x v="7"/>
    <s v="1. Laura Garita Guevara, 200 días "/>
    <s v="Viáticos para una persona funcionaria "/>
    <n v="0"/>
    <n v="1000000"/>
    <s v="10502"/>
    <s v="Viáticos dentro del país"/>
    <x v="0"/>
    <m/>
    <m/>
    <n v="2021"/>
    <x v="17"/>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13"/>
    <x v="12"/>
    <x v="0"/>
    <x v="0"/>
    <x v="3"/>
    <s v="Contribuir al desarrollo integral de las mujers en su diversidad a través de la capacitación, formación y asistencia técnica en distintas temáticas sociales, económicas, políticas o de organización"/>
    <s v="P_6"/>
    <x v="3"/>
    <s v="2.2.3"/>
    <n v="744"/>
    <n v="300"/>
    <s v="Realización de un proceso de capacitación virtual para 140 mujeres empresarias en tecnologías de la información de segundo nivel:_x000a_1. Elaboración de términos de referencia._x000a_2. Supervisición del proceso de contratación administrativa._x000a_3. Coordinación con las Unidades Regionales._x000a_4. Supervisición de la ejecución del contrato._x000a_5. Elaboración del informe final del proceso._x000a_Distribución de las mujeres: _x000a_1.Unidad Regional Central Oriente  20 y Occidente: 20 mujeres_x000a_2. Unidad Regional Brunca: 20 mujeres._x000a_3. Unidad Regional Chorotega: 20 mujeres._x000a_4.Unidad Regional Pácifico Central: 20 mujeres._x000a_5. Unidad Regional Huetar Norte: 20 mujeres._x000a_6. Unidad Regional Huetar Caribe: 20 mujeres."/>
    <s v="CENTRAL"/>
    <s v="MONTES DE OCA"/>
    <s v="G_13"/>
    <x v="9"/>
    <s v="Idem"/>
    <s v="Inicio:_x000a_Enero _x000a_ "/>
    <s v="N/A"/>
    <s v="_x000a_"/>
    <s v="Termina:_x000a_Octubre "/>
    <s v="R_P6"/>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_x000a_2. Inicio de la contratación 2 meses antes del tiempo estimado en la normativa, para evitar atrasos_x000a_Riesgos por desastre:_x000a_1. Contar con  una planta alterna  o UPS para evitar  la interrupción de la actividad por falla electrica._x000a_2. Establcecer un plan de contigencia paras las mujeres que no se puedan conectar, por algún motivo."/>
    <s v="1. Angie Gutierez Mora_x000a_2. Personas Técnica Administrativa"/>
    <x v="7"/>
    <x v="7"/>
    <s v="idem"/>
    <s v="Contratación  de una persona física o jurídica, para el desarrollo del proceso de capacitación TICS"/>
    <n v="0"/>
    <n v="2500000"/>
    <s v="10404"/>
    <s v="Servicios en ciencias económicas y sociales"/>
    <x v="0"/>
    <m/>
    <m/>
    <n v="2021"/>
    <x v="22"/>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13"/>
    <x v="12"/>
    <x v="0"/>
    <x v="0"/>
    <x v="3"/>
    <s v="Contribuir al desarrollo integral de las mujers en su diversidad a través de la capacitación, formación y asistencia técnica en distintas temáticas sociales, económicas, políticas o de organización"/>
    <s v="P_6"/>
    <x v="3"/>
    <s v="2.2.3"/>
    <s v="IDEM"/>
    <s v="IDEM"/>
    <s v="Realización de un proceso de capacitación presencial  para 84 mujeres empresarias  en tecnologías de la información nivel 1:_x000a_1. Elaboración de términos de referencia._x000a_2. Supervisición del proceso de contratación administrativa._x000a_3. Coordinación con las Unidades Regionales._x000a_4. Supervisición de la ejecución del contrato._x000a_5. Elaboración del informe final del proceso._x000a_Distribución de las mujeres: _x000a_1.Unidad Regional Central Oriente: 12 mujeres y Occidente 12 mujeres _x000a_2. Unidad Regional Brunca: 12 mujeres._x000a_3. Unidad Regional Chorotega: 12 mujeres._x000a_4.Unidad Regional Pácifico Central: 12 mujeres._x000a_5. Unidad Regional Huetar Norte: 12 mujeres._x000a_6. Unidad Regional Huetar Caribe: 12 mujeres."/>
    <s v="CENTRAL"/>
    <s v="MONTES DE OCA"/>
    <s v="G_13"/>
    <x v="9"/>
    <s v="Idem"/>
    <s v="Inicio:_x000a_Enero _x000a_ "/>
    <s v="N/A"/>
    <s v="_x000a_"/>
    <s v="Termina:_x000a_Octubre "/>
    <s v="R_P6"/>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_x000a_2. Inicio de la contratación 2 meses antes del tiempo estimado en la normativa, para evitar atrasos_x000a_Riesgos por desastre:_x000a_1. Contar con  una planta alterna  o UPS para evitar  la interrupción de la actividad por falla electrica._x000a_2. Establcecer un plan de contigencia paras las mujeres que no se puedan conectar, por algún motivo."/>
    <s v="1. Angie Gutierez Mora_x000a_2. Personas Técnica Administrativa"/>
    <x v="7"/>
    <x v="7"/>
    <s v="idem"/>
    <s v="Contratación  de una persona física o jurídica, para el desarrollo del proceso de capacitación  para el desarrollo de 7 grupos con un costo unitario de un ¢1.000.000 "/>
    <n v="0"/>
    <n v="7000000"/>
    <s v="10404"/>
    <s v="Servicios en ciencias económicas y sociales"/>
    <x v="0"/>
    <m/>
    <m/>
    <n v="2021"/>
    <x v="68"/>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13"/>
    <x v="12"/>
    <x v="0"/>
    <x v="0"/>
    <x v="3"/>
    <s v="Contribuir al desarrollo integral de las mujers en su diversidad a través de la capacitación, formación y asistencia técnica en distintas temáticas sociales, económicas, políticas o de organización"/>
    <s v="P_6"/>
    <x v="3"/>
    <s v="2.2.3"/>
    <s v="IDEM"/>
    <s v="IDEM"/>
    <s v="Preparación para la apertura de la convocatoria 2021: 400 MUJERES_x000a_1.Diagnóstico de la situación empresarial del país._x000a_2.Sesiones de trabajo de los grupos Ad Hoc, ( insituciones púbicas privadas, Unidades Regionales),  para la definción de las categorías de las bases de participación. _x000a_3. 2 sesiones de trabajo con las Unidades Regionales._x000a_4.Elaboración de las  bases de participación._x000a_5.Sesiones de trabajo del Equipo desarrollador._x000a_6. Elaboración de formularios, instructivos por cada categoría. _x000a_7. Elaboración de informes para la junta directiva del proceso de FOMUJER. _x000a_1.Diagnóstico de a situación empresarial ( 20%)_x000a_2.Sesiones de grupo Ad Hoc.  (10%)_x000a_3. Elaboración de bases de participación. (30%)_x000a_4.Elaboración de informes ante la Junta Directiva. (30%)"/>
    <s v="CENTRAL"/>
    <s v="MONTES DE OCA"/>
    <s v="G_13"/>
    <x v="57"/>
    <n v="400"/>
    <s v="Inicia:_x000a_Enero _x000a_Termina_x000a_Marzo "/>
    <s v="N/A"/>
    <s v="N/A"/>
    <s v="N/A"/>
    <s v="R_P6"/>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2. Conformación de un equipo de trabajo que cuente con toda la información._x000a_Riegos por desastre _x000a_1. Contar  con suficientes espacio  de almacencamiento en la nube para el resgurado de la información._x000a_2. Contar con UPS, o una planta electríca de respaldo , en caso de algún fallo de la electricidad ."/>
    <s v="1, Guiselle Fallas Valverde "/>
    <x v="7"/>
    <x v="7"/>
    <s v="1, Guiselle Fallas Valverde , 150 días "/>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13"/>
    <x v="12"/>
    <x v="0"/>
    <x v="0"/>
    <x v="3"/>
    <s v="Contribuir al desarrollo integral de las mujers en su diversidad a través de la capacitación, formación y asistencia técnica en distintas temáticas sociales, económicas, políticas o de organización"/>
    <s v="P_6"/>
    <x v="3"/>
    <s v="2.2.3"/>
    <s v="IDEM"/>
    <s v="IDEM"/>
    <s v="Inducción a las personas funcionarias sobre la convocatoria de FOMUJERES: _x000a_1. 1 sesiónn de trabajo del equipo del Departamento de Desarrollo Regional._x000a_2. 7 sesiones de trabajo con las personas funcionarias, 1 por Unidad Regional, para la explicación  de las bases de participación de forma virtual _x000a__x000a_1. Preparación del proceso. _x000a_2. Desarrollo de las sesiones de trabajo "/>
    <s v="CENTRAL"/>
    <s v="MONTES DE OCA"/>
    <s v="G_13"/>
    <x v="57"/>
    <s v="IDEM"/>
    <s v="N/A"/>
    <s v="Inicia-Termina :_x000a_Abril "/>
    <s v="N/A"/>
    <s v="N/A"/>
    <s v="R_P6"/>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Riegsos por desastre:_x000a_1. Contar con  una planta alterna  o UPS para evitar  la interrupción de la actividad por falla electrica "/>
    <s v="1, Guiselle Fallas Valverde _x000a_2.Grettel Fonseca Ramírez_x000a_3. Shirley Vargas Gómez_x000a_4. Laura Garita Guevara_x000a_5. Liliana Zamora Bolaños_x000a_6. Sadan Solano Picado."/>
    <x v="7"/>
    <x v="7"/>
    <s v="1, Guiselle Fallas Valverde ,  3 días_x000a_2.Grettel Fonseca Ramírez, 1 día_x000a_3. Shirley Vargas Gómez, 1 día_x000a_4. Laura Garita Guevara, 1 día_x000a_5. Liliana Zamora Bolaños, 1 día_x000a_6. Sadan Solano Picado, 1 día"/>
    <s v="No se requieren "/>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13"/>
    <x v="12"/>
    <x v="0"/>
    <x v="0"/>
    <x v="3"/>
    <s v="Contribuir al desarrollo integral de las mujers en su diversidad a través de la capacitación, formación y asistencia técnica en distintas temáticas sociales, económicas, políticas o de organización"/>
    <s v="P_6"/>
    <x v="3"/>
    <s v="2.2.3"/>
    <s v="IDEM"/>
    <s v="IDEM"/>
    <s v="Contratación de  una empresa para el apoyo logístico: _x000a_1.  Elaboración de términos de referencia._x000a_2. Seguimiento al proceso de contratación administrativa._x000a_3. Supervisición de la ejecución del contrato. _x000a_1. Términos de referencia. (10%)_x000a_2. Seguimiento al proceso de contratación administrativa. (5%)_x000a_3. Supervisión de la ejecución contractual.(5%)"/>
    <s v="CENTRAL"/>
    <s v="MONTES DE OCA"/>
    <s v="G_13"/>
    <x v="57"/>
    <s v="IDEM"/>
    <s v="Inicia:_x000a_Enero"/>
    <s v="N/A"/>
    <s v="N/A"/>
    <s v="Finaliza:_x000a_Octubre"/>
    <s v="R_P6"/>
    <s v="1_Necesidad de articulación en cualquier proceso de capacitación."/>
    <s v="4 Cortes eléctricos o fallas informáticas que interrumpan la generación, captura, procesamiento y transmición de la comunicación e información"/>
    <s v="Acciones de mitigación: _x000a_1. Incio del proceso de contratación con al menos 2 meses antes de lo establecido por la normativa, a fin de cumplir con el objetivo de esta._x000a_Riesgos operativos:_x000a_1. Contar con discos duros de almacenamiento o  espacio de almacenamiento suficiente en la nube, para el resgurado  de la información. _x000a_2. Garantizar el equipo (Ups) para el resguardo de la información o una planta electrica ."/>
    <s v="1. Sadan Solano Picado _x000a_2. Maria Esther Vargas_x000a_2. Guiselle Fallas Valverde"/>
    <x v="7"/>
    <x v="7"/>
    <s v="1. Sadan Solano, 60 días_x000a_2. Maria Esther Vargas, 10 días_x000a_3. Guiselle Fallas Valverde, 10 días "/>
    <s v="Contratación de un persona física o  jurídica, para  el apoyo logístico para FOMUJERES "/>
    <n v="0"/>
    <n v="10000000"/>
    <s v="10499"/>
    <s v="Otros servicios de gestión y apoyo"/>
    <x v="0"/>
    <m/>
    <m/>
    <n v="2021"/>
    <x v="35"/>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13"/>
    <x v="12"/>
    <x v="0"/>
    <x v="0"/>
    <x v="3"/>
    <s v="Contribuir al desarrollo integral de las mujers en su diversidad a través de la capacitación, formación y asistencia técnica en distintas temáticas sociales, económicas, políticas o de organización"/>
    <s v="P_6"/>
    <x v="3"/>
    <s v="2.2.3"/>
    <s v="IDEM"/>
    <s v="IDEM"/>
    <s v="Desarrollo de la convocatoria:_x000a_1.Recepción de documentos de los proyectos postulantes_x000a_2.Ejecución del proceso de admisibilidad._x000a_3. Subproceso de coordinación inter y intra insttucionales  para el desarrollo de los órganos seleccionadores._x000a_4. Subproceso de empoderamiento _x000a_5. Subproceso de viabilidad técnica_x000a_6. Trabajo con los Órganos Seleccionadores._x000a_7. Informe a la Junta Directiva._x000a_8. Actualización de SISFOMUJERES y reportes elaborados. _x000a__x000a_Grettel Fonseca, Guisell Fallas, Sadan Solano Picado, Laura Garita:_x000a_1. Seguimiento al proceso de admisibilidad. (10%)_x000a_Grettel Fonseca, Liliana Zamora, Guiselle Fallas, Laura Garita, Shirley Vargas, Sadan Solano_x000a_2.Información y sesiones de trabajo de los órganos seleccionadores  ( 15%)_x000a_Sadan Solano, Laura Garita, Giselle Fallas y Grettel Fonseca_x000a_3. Proceso de viabilidad. (30%)_x000a_Guiselle Fallas:_x000a_4. Informe a la Junta Directiva. (10%)_x000a_Shirley Vargas Gómez:_x000a_5. Actualización de SISFOMUJERES  y reportes elaborados. (20%)"/>
    <s v="CENTRAL"/>
    <s v="MONTES DE OCA"/>
    <s v="G_13"/>
    <x v="57"/>
    <s v="IDEM"/>
    <s v="N/A"/>
    <s v="Inicio:_x000a_Abril "/>
    <s v="N/A"/>
    <s v="Termina:_x000a_Octubre "/>
    <s v="R_P6"/>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Riesgos por desastre:_x000a_1. Contar con  una planta alterna  o UPS para evitar  la interrupción de la actividad por falla electrica "/>
    <s v="1. Maria Esther Vargas Vega._x000a_2. Guiselle Fallas Valverde._x000a_3. Grettel Fonseca Ramírez._x000a_4. Shirley Vargas Gómez._x000a_5. Sadan Solano Picado._x000a_6. Laura Garita Guevara _x000a_7, Liliana Zamora Bolaños "/>
    <x v="7"/>
    <x v="7"/>
    <s v="1. Maria Esther Vargas Vega. ( 20 días)_x000a_2. Guiselle Fallas Valverde. ( 160 días)_x000a_3. Grettel Fonseca Ramírez. (80 días)_x000a_4. Shirley Vargas Gómez.(120 días)_x000a_5. Sadan Solano Picado. (40 días)_x000a_6. Laura Garita Guevera ( 30 días)_x000a_7, Liliana Zamora Bolaños ( 30 días)"/>
    <s v="No se requieren "/>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13"/>
    <x v="12"/>
    <x v="0"/>
    <x v="0"/>
    <x v="3"/>
    <s v="Contribuir al desarrollo integral de las mujers en su diversidad a través de la capacitación, formación y asistencia técnica en distintas temáticas sociales, económicas, políticas o de organización"/>
    <s v="P_6"/>
    <x v="3"/>
    <s v="2.2.3"/>
    <s v="IDEM"/>
    <s v="IDEM"/>
    <s v="Transferencia a  ganadoras del concurso: _x000a_1. Preparación de contratos y pagarés._x000a_2. Firma de contratos._x000a_3. Elaboración de órdenes de pago para transferencia._x000a__x000a_Shirley Vargas Gómez:_x000a_1. Preparación de contratos y pagares.  (10%)_x000a_Sadan Solano:_x000a_2. Elaboración de órdenes de pago. (10%)_x000a_Shirley-Sadan._x000a_3. Seguimiento al proceso de transferencias."/>
    <s v="CENTRAL"/>
    <s v="MONTES DE OCA"/>
    <s v="G_13"/>
    <x v="57"/>
    <s v="IDEM"/>
    <s v="N/A"/>
    <s v="N/A"/>
    <s v="Incio: _x000a_Setiembre "/>
    <s v="Finaliza:_x000a_Octubre"/>
    <s v="R_P6"/>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2. Verificación que la información de las mujeres sea correcta, así como de que las cuentas no cuenten con ninguna limitación para la transferencia._x000a_3.Presentación de documentos con anticipación ante la Unidad de Tesoreríá_x000a_Riesgos por desastre:_x000a_1. Contar con  una planta alterna  o UPS para evitar  la interrupción de la actividad por falla electrica."/>
    <s v="1. Sadan Solano Picado_x000a_2, Shirley Vargas Gómez_x000a_3. Maria Esther Vargas Vega "/>
    <x v="7"/>
    <x v="7"/>
    <s v="1. Maria Esther Vargas Vega. ( 15 días)_x000a_2. Shirley Vargas Gómez. (30 días)_x000a_3. Sadan Solano Picado  (30 días)"/>
    <s v="Se solicta el aumento de los recursos con la finalidad de dar contenido a la partida presupuestaria  del proyecto recomendado por los órganos seleccionadores de las sociedades Anónimas:  Representaciones y Servicios Diversos MIPP S.A cédula juridica 3-101-195582 y Úptica Sociedad Anónima, cédula Jurídica 3-101-793716  IX convocatoria FOMUJERES 2020"/>
    <n v="0"/>
    <n v="0"/>
    <n v="70401"/>
    <s v="Transferencias de capital a empresas privadas"/>
    <x v="0"/>
    <n v="0"/>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13"/>
    <x v="12"/>
    <x v="0"/>
    <x v="0"/>
    <x v="3"/>
    <s v="Contribuir al desarrollo integral de las mujers en su diversidad a través de la capacitación, formación y asistencia técnica en distintas temáticas sociales, económicas, políticas o de organización"/>
    <s v="P_6"/>
    <x v="3"/>
    <s v="2.2.3"/>
    <s v="IDEM"/>
    <s v="IDEM"/>
    <s v="Transferencia a  ganadoras del concurso: _x000a_1. Preparación de contratos y pagarés._x000a_2. Firma de contratos._x000a_3. Elaboración de órdenes de pago para transferencia._x000a__x000a_Shirley Vargas Gómez:_x000a_1. Preparación de contratos y pagares.  (10%)_x000a_Sadan Solano:_x000a_2. Elaboración de órdenes de pago. (10%)_x000a_Shirley-Sadan._x000a_3. Seguimiento al proceso de transferencias."/>
    <s v="CENTRAL"/>
    <s v="MONTES DE OCA"/>
    <s v="G_13"/>
    <x v="57"/>
    <s v="IDEM"/>
    <s v="N/A"/>
    <s v="N/A"/>
    <s v="Incio: _x000a_Setiembre "/>
    <s v="Finaliza:_x000a_Octubre"/>
    <s v="R_P6"/>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2. Verificación que la información de las mujeres sea correcta, así como de que las cuentas no cuenten con ninguna limitación para la transferencia._x000a_3.Presentación de documentos con anticipación ante la Unidad de Tesoreríá_x000a_Riesgos por desastre:_x000a_1. Contar con  una planta alterna  o UPS para evitar  la interrupción de la actividad por falla electrica."/>
    <s v="1. Sadan Solano Picado_x000a_2, Shirley Vargas Gómez_x000a_3. Maria Esther Vargas Vega "/>
    <x v="7"/>
    <x v="7"/>
    <s v="1. Maria Esther Vargas Vega. ( 15 días)_x000a_2. Shirley Vargas Gómez. (30 días)_x000a_3. Sadan Solano Picado  (30 días)"/>
    <s v="Se solicta el aumento de los recursos con la finalidad de dar contenido a la partida presupuestaria  del proyecto recomendado por los órganos seleccionadores de la Asociación de Mujeres Izcande de Isla Venado Cédúla Jurídica 3-002-706217. IX convocatoria FOMUJERES 2020"/>
    <n v="0"/>
    <n v="0"/>
    <n v="70301"/>
    <s v=" Transferencias de capital a asociaciones"/>
    <x v="0"/>
    <n v="0"/>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13"/>
    <x v="12"/>
    <x v="0"/>
    <x v="0"/>
    <x v="3"/>
    <s v="Contribuir al desarrollo integral de las mujers en su diversidad a través de la capacitación, formación y asistencia técnica en distintas temáticas sociales, económicas, políticas o de organización"/>
    <s v="P_6"/>
    <x v="3"/>
    <s v="2.2.3"/>
    <s v="IDEM"/>
    <s v="IDEM"/>
    <s v="Transferencia a  ganadoras del concurso: _x000a_1. Preparación de contratos y pagarés._x000a_2. Firma de contratos._x000a_3. Elaboración de órdenes de pago para transferencia._x000a__x000a_Shirley Vargas Gómez:_x000a_1. Preparación de contratos y pagares.  (10%)_x000a_Sadan Solano:_x000a_2. Elaboración de órdenes de pago. (10%)_x000a_Shirley-Sadan._x000a_3. Seguimiento al proceso de transferencias."/>
    <s v="CENTRAL"/>
    <s v="MONTES DE OCA"/>
    <s v="G_13"/>
    <x v="57"/>
    <s v="IDEM"/>
    <s v="N/A"/>
    <s v="N/A"/>
    <s v="Incio: _x000a_Setiembre "/>
    <s v="Finaliza:_x000a_Octubre"/>
    <s v="R_P6"/>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2. Verificación que la información de las mujeres sea correcta, así como de que las cuentas no cuenten con ninguna limitación para la transferencia._x000a_3.Presentación de documentos con anticipación ante la Unidad de Tesoreríá_x000a_Riesgos por desastre:_x000a_1. Contar con  una planta alterna  o UPS para evitar  la interrupción de la actividad por falla electrica."/>
    <s v="1. Sadan Solano Picado_x000a_2, Shirley Vargas Gómez_x000a_3. Maria Esther Vargas Vega "/>
    <x v="7"/>
    <x v="7"/>
    <s v="1. Maria Esther Vargas Vega. ( 15 días)_x000a_2. Shirley Vargas Gómez. (30 días)_x000a_3. Sadan Solano Picado  (30 días)"/>
    <s v="Transferencia de recursos a mujeres ganadoras."/>
    <n v="0"/>
    <n v="500000000"/>
    <s v="70201"/>
    <s v="Transferencias de capital a personas"/>
    <x v="0"/>
    <n v="-150000000"/>
    <m/>
    <n v="2021"/>
    <x v="69"/>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13"/>
    <x v="12"/>
    <x v="0"/>
    <x v="0"/>
    <x v="3"/>
    <s v="Contribuir al desarrollo integral de las mujers en su diversidad a través de la capacitación, formación y asistencia técnica en distintas temáticas sociales, económicas, políticas o de organización"/>
    <s v="P_6"/>
    <x v="3"/>
    <s v="2.2.3"/>
    <s v="Idem "/>
    <s v="IDEM"/>
    <s v="Transferencia a  ganadoras del concurso: _x000a_1. Preparación de contratos y pagarés._x000a_2. Firma de contratos._x000a_3. Elaboración de órdenes de pago para transferencia._x000a__x000a_Shirley Vargas Gómez:_x000a_1. Preparación de contratos y pagares.  (10%)_x000a_Sadan Solano:_x000a_2. Elaboración de órdenes de pago. (10%)_x000a_Shirley-Sadan._x000a_3. Seguimiento al proceso de transferencias."/>
    <s v="CENTRAL"/>
    <s v="MONTES DE OCA"/>
    <s v="G_13"/>
    <x v="57"/>
    <s v="IDEM"/>
    <s v="N/A"/>
    <s v="N/A"/>
    <s v="Incio: _x000a_Setiembre "/>
    <s v="Finaliza:_x000a_Octubre"/>
    <s v="R_P6"/>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2. Verificación que la información de las mujeres sea correcta, así como de que las cuentas no cuenten con ninguna limitación para la transferencia._x000a_3.Presentación de documentos con anticipación ante la Unidad de Tesoreríá_x000a_Riesgos por desastre:_x000a_1. Contar con  una planta alterna  o UPS para evitar  la interrupción de la actividad por falla electrica."/>
    <s v="1. Sadan Solano Picado_x000a_2, Shirley Vargas Gómez_x000a_3. Maria Esther Vargas Vega "/>
    <x v="7"/>
    <x v="7"/>
    <s v="1. Maria Esther Vargas Vega. ( 15 días)_x000a_2. Shirley Vargas Gómez. (30 días)_x000a_3. Sadan Solano Picado  (30 días)"/>
    <s v="Transferencia de recursos a mujeres ganadoras."/>
    <n v="0"/>
    <n v="1500000000"/>
    <s v="70201"/>
    <s v="Transferencias de capital a personas"/>
    <x v="2"/>
    <m/>
    <m/>
    <n v="2021"/>
    <x v="7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13"/>
    <x v="12"/>
    <x v="0"/>
    <x v="0"/>
    <x v="3"/>
    <s v="Contribuir al desarrollo integral de las mujers en su diversidad a través de la capacitación, formación y asistencia técnica en distintas temáticas sociales, económicas, políticas o de organización"/>
    <s v="P_6"/>
    <x v="3"/>
    <s v="2.2.3"/>
    <s v="Idem "/>
    <s v="IDEM"/>
    <s v="Subproceso de liquidaciones:_x000a_Convocatoria 2020_x000a_1. Revisión y elaboración de las resoluciones.(actualización en el sistema) _x000a_2.Informe de liquidaciones a las Unidades Regionales. _x000a_3. Informe de  liquidaciones a la Junta Directiva._x000a_Convocatoria 2021:_x000a_1.Organización previa al proceso de liquidación de la X convocatoria_x000a_2. Revisióny elaboración de las resoluciones.(actualización en el sistema) _x000a_3.Informe de liquidaciones a las Unidades Regionales. _x000a_4. Informe de  liquidaciones a la Junta Directiva._x000a_1.Organización previa al proceso de liquidación. (15%)_x000a_2. Revisión y elaboración de las resoluciones (actualización en el sistema)  (50%)_x000a_3.Informe de liquidaciones a las Unidades Regionales. (15%)_x000a_4. Informe de  liquidaciones a la Junta Directiva.(20%)"/>
    <s v="CENTRAL"/>
    <s v="MONTES DE OCA"/>
    <s v="G_13"/>
    <x v="57"/>
    <s v="IDEM"/>
    <s v="Inicia:_x000a_Enero"/>
    <s v="N/A"/>
    <s v="N/A"/>
    <s v="Termina:_x000a_Diciembre "/>
    <s v="R_P6"/>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Riesgos por desastre:_x000a_1. Contar con  una planta alterna  o UPS para evitar  la interrupción de la actividad por falla electrica "/>
    <s v="1. Grettel Fonseca Ramírez "/>
    <x v="7"/>
    <x v="7"/>
    <s v="1, Grettel Fonseca Ramírez  (200 días)"/>
    <s v="No se requieren "/>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13"/>
    <x v="12"/>
    <x v="0"/>
    <x v="0"/>
    <x v="3"/>
    <s v="Contribuir al desarrollo integral de las mujers en su diversidad a través de la capacitación, formación y asistencia técnica en distintas temáticas sociales, económicas, políticas o de organización"/>
    <s v="P_6"/>
    <x v="3"/>
    <s v="2.2.3"/>
    <s v="Idem "/>
    <s v="IDEM"/>
    <s v=" SISFOMUJERES:_x000a_1. Actualización del sistema._x000a_2. Seguimiento a las modificaciones del Sistema._x000a_3. Actualización del cátalogo de información del SISFOMUJERES._x000a_4. Elaboración de reportes de acuerdo con las necesidades de la Unidad Ejecutora de FOMUJERES._x000a_5. Elaboración de las tablas de valoración de eliminación de documentos._x000a__x000a_1. Actualización del sistema. 25%_x000a_2. Seguimineto a las modificaciones del Sistema. 25%_x000a_3. Actualización del cátalogo de información del SISFOMUJERES. 25%_x000a_4. Elaboración de reportes de acuerdo con las necesidades de la Unidad Ejecutora de FOMUJERES 25%"/>
    <s v="CENTRAL"/>
    <s v="MONTES DE OCA"/>
    <s v="G_13"/>
    <x v="57"/>
    <s v="IDEM"/>
    <s v="Inicio:_x000a_Enero "/>
    <s v="N/A"/>
    <s v="N/A"/>
    <s v="Termina:_x000a_Diciembre "/>
    <s v="R_P6"/>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Riesgos por desastre:_x000a_1. Contar con  una planta alterna  o UPS para evitar  la interrupción de la actividad por falla electrica._x000a_2. Migrar el sistema al internet."/>
    <s v="1. Shirley Vargas Gómez "/>
    <x v="7"/>
    <x v="7"/>
    <s v="1. Shirley Vargas Gómez  200 días "/>
    <s v="No se requieren "/>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13"/>
    <x v="12"/>
    <x v="0"/>
    <x v="0"/>
    <x v="3"/>
    <s v="Contribuir al desarrollo integral de las mujers en su diversidad a través de la capacitación, formación y asistencia técnica en distintas temáticas sociales, económicas, políticas o de organización"/>
    <s v="P_6"/>
    <x v="3"/>
    <s v="2.2.3"/>
    <s v="Idem "/>
    <s v="IDEM"/>
    <s v="Subproceso de gestión de cobro:_x000a_1. Revisión y clasificación de cada uno de los incumplimientos, derivados de las liquidaciones  y visitas en si tiu._x000a_2. Elaboración de las notificaciones (primer y segundo aviso de cobro administrativo)_x000a_3.Seguimiento al proceso de notificaciónes._x000a_4. Coordinaciones   y envío  para la Unidad  Legal de los casos por incumplimiento  que requieren cobro judicial_x000a_5. Informe final del proceso del cobro administrativo. _x000a_6. Atención de las consultas legales solictadas  por  las Unidades Regionales y la Unidad Ejecutora de FOMUJERES_x000a_7. Actualización de SISFOMUJERES_x000a__x000a_1. Revisión  y clasificación de los inclumpimientos. ( 40%)_x000a_2. Elaboración de notificaciones. primer y segundo aviso) (15%)_x000a_3. Seguimiento al proceso de notificaciones. (20%)_x000a_4. Coordinaciones con la Unidad Legal.(10%)_x000a_5. Informe final del proceso de cobro Administrativo. (15%)"/>
    <s v="CENTRAL"/>
    <s v="MONTES DE OCA"/>
    <s v="G_13"/>
    <x v="57"/>
    <s v="IDEM"/>
    <s v="Inicio:_x000a_Enero "/>
    <s v="N/A"/>
    <s v="N/A"/>
    <s v="Termina:_x000a_Diciembre "/>
    <s v="R_P6"/>
    <s v="1_Necesidad de articulación en cualquier proceso de capacitación."/>
    <s v="5 Seguridad deficitaria en las infraestructuras donde se encuentran instaladas las Unidades operativas"/>
    <s v="Acciones de mitigación:_x000a_1. Establecimiento de un cronograma anual con los plazos y consecuencias del no cumpliento de estos. _x000a_Riesgos por desastre:_x000a_1. Contar con  una planta alterna  o UPS para evitar  la interrupción de la actividad por falla electrica._x000a_"/>
    <s v="1. Liliana Zamora Bolaños "/>
    <x v="7"/>
    <x v="7"/>
    <s v="1. Liliana Zamora Bolaños, 200 días"/>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13"/>
    <x v="12"/>
    <x v="0"/>
    <x v="0"/>
    <x v="3"/>
    <s v="Contribuir al desarrollo integral de las mujers en su diversidad a través de la capacitación, formación y asistencia técnica en distintas temáticas sociales, económicas, políticas o de organización"/>
    <s v="P_6"/>
    <x v="3"/>
    <s v="2.2.3"/>
    <s v="Idem "/>
    <s v="IDEM"/>
    <s v="Subproceso de seguimiento a cuentas por cobrar_x000a_1. Seguimiento a las notificaciones de cobro administrativo_x000a_2. Seguimiento a los arreglos de pago._x000a_3.Actualización del SISFOMUJERES._x000a_4. Elaboración de conciliaciones bancarias._x000a_5. Elaboración de auxiliar de cuentas por cobrar, por ganadora notificada._x000a_6.Seguimiento  y cierre de liquidaciones._x000a_7.Elaboración de 1 informe final  de  cuentas por cobrar _x000a_8.Elaboración de 1 informe final  del subproceso de seguimiento de las cuentas por cobrar _x000a_Sadan Solano Picado_x000a_1. Seguimiento a las notificaciones de cobro administrativo. ( 10%)_x000a_2. Seguimiento a los arreglos de pago. (10%)_x000a_3.Actualización del SISFOMUJERES. (10%)_x000a_4.Elaboración de 1 informe final  del subproceso de seguimiento de las cuentas por cobrar (20%)_x000a_Grettel Fonseca Ramires y Guiselle Fallas_x000a_1. Elaboración de conciliaciones bancarias. (20%)_x000a_2. Elaboración de auxiliar de cuentas por cobrar, por ganadora notificada. (15%)_x000a_3.Seguimiento  y cierre de liquidaciones. (10%)_x000a_4.Elaboración de 1 informe final  de  cuentas por cobrar (10%)"/>
    <s v="CENTRAL"/>
    <s v="MONTES DE OCA"/>
    <s v="G_13"/>
    <x v="57"/>
    <s v="IDEM"/>
    <s v="Inicio:_x000a_Enero "/>
    <s v="N/A"/>
    <s v="N/A"/>
    <s v="Temrina:_x000a_Diciembre "/>
    <s v="R_P6"/>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Riesgos por desastre:_x000a_1. Contar con  una planta alterna  o UPS para evitar  la interrupición de la actividad por falla electrica._x000a_"/>
    <s v="1. Guiselle Fallas Valverde_x000a_2, Grettel Fonseca Ramírez_x000a_3. Sadan Solano Picado "/>
    <x v="7"/>
    <x v="7"/>
    <s v="1. Guiselle Fallas Valverde,  10 días_x000a_2, Grettel Fonseca Ramírez, 50 días_x000a_3. Sadan Solano Picado , 100 días"/>
    <s v="No se requiere "/>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13"/>
    <x v="12"/>
    <x v="0"/>
    <x v="0"/>
    <x v="3"/>
    <s v="Contribuir al desarrollo integral de las mujers en su diversidad a través de la capacitación, formación y asistencia técnica en distintas temáticas sociales, económicas, políticas o de organización"/>
    <s v="P_6"/>
    <x v="3"/>
    <s v="2.2.3"/>
    <s v="Idem "/>
    <s v="IDEM"/>
    <s v="Gestión de los expedientes Admnistrativos de FOMUJERES:_x000a_1. Actualización de los expedientes._x000a_2. Seguimiento a la conformación de los expedientes de la convocatoria 2021_x000a__x000a_1. Actualización de los expientes administrativos 25%"/>
    <s v="CENTRAL"/>
    <s v="MONTES DE OCA"/>
    <s v="G_13"/>
    <x v="57"/>
    <s v="IDEM"/>
    <s v="Inicio:_x000a_Enero "/>
    <s v="N/A"/>
    <s v="N/A"/>
    <s v="Termia:_x000a_Diciembre "/>
    <s v="R_P6"/>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Riesgos por desastre:_x000a_1. Contar con  una planta alterna  o UPS para evitar  la interrupción de la actividad por falla electrica._x000a_2. Resguardo de los expedientes, de acuerdo con las disposiciones de la normativa insitucional _x000a_"/>
    <s v="1. Sadan Solano Picado "/>
    <x v="7"/>
    <x v="7"/>
    <s v="1, Sadan Solano Picado, 50 días"/>
    <s v="No se requiere "/>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13"/>
    <x v="12"/>
    <x v="0"/>
    <x v="0"/>
    <x v="3"/>
    <s v="Contribuir al desarrollo integral de las mujers en su diversidad a través de la capacitación, formación y asistencia técnica en distintas temáticas sociales, económicas, políticas o de organización"/>
    <s v="P_6"/>
    <x v="3"/>
    <s v="2.2.3"/>
    <s v="Idem "/>
    <s v="IDEM"/>
    <s v="Revisión de los  manuales de procesos y subprocesos de FOMUERES_x000a_1.Revisión de los  manuales de procesos y subprocesos de FOMUERES 15%"/>
    <s v="CENTRAL"/>
    <s v="MONTES DE OCA"/>
    <s v="G_13"/>
    <x v="57"/>
    <s v="IDEM"/>
    <s v="Inicio:_x000a_Enero "/>
    <s v="Finaliza:_x000a_Abril "/>
    <s v="N/A"/>
    <s v="N/A"/>
    <s v="R_P6"/>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Riesgos por desastre:_x000a_1. Contar con  una planta alterna  o UPS para evitar  la interrupción de la actividad por falla electrica._x000a__x000a_"/>
    <s v="1, Sadan Solano Picado "/>
    <x v="7"/>
    <x v="7"/>
    <s v="1, Sadan Solano Picado, 30 diás "/>
    <s v="No se requiere "/>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13"/>
    <x v="12"/>
    <x v="0"/>
    <x v="0"/>
    <x v="4"/>
    <s v="Dirigir técnica e ideológicamente el que hacer de los departamentos ejecutores del programa 2"/>
    <s v="P_11"/>
    <x v="4"/>
    <s v="2.0.0"/>
    <s v="IDEM"/>
    <s v="IDEM"/>
    <s v="Seguimiento técnico para el cumplimiento  de la Estrategia de Empresariedad._x000a_1.2 informes sobre el seguimiento técnico de la ejecución de los procesos de Develenado el Género, 1 por semestre._x000a_2.Dos sesiones de trabajo con el equipo que ejecucta la capacitación de Develando el Género._x000a_3. 1 informe sobre las recomendaciones y mejoras para la capacitación de Develando el Género._x000a_4. Actualización del Diagnóstico de la afectación de las mujeres empresarias y grupos organizados productivos y/o defensa  de los derechos de las Mujeres en el marco de la Emergencia Sanitaria._x000a_5.2 Informes sobre la efectividad de las asesorías en organización a las mujeres empresarias, uno por semestre._x000a_6. Seguimiento del Programa Mujer y Negocio._x000a_7. 4 Informes sobre la conformación y efectivadad de las Plataformas Locales de Servicio en las Unidades Regionales, con sus respectivos resultados, 1 por trimestre._x000a_8. Acompañamiento Técnico con 4 informes de seguimiento sobre  la ejecución de la Estretagia de Empresariedad, 1 por trimestre._x000a_Clarissa Badilla Retana:_x000a_1. 1 informe sobre las recomendaciones y mejoras para la capacitación de Develando el Género. 25%_x000a_2. 4 Informes sobre la conformación y efectividad de las Plataformas Locales de Servicio en las Unidades Regionales, con sus respectivos resultados, 1 por trimestre. 10%_x000a_3, Actualización del Diagnóstico de la afectación de las mujeres empresarias y grupos organizados productivos y/o defensa  de los derechos de las Mujeres en el marco de la Emergencia Sanitaria 25%_x000a_4, Seguimiento del Programa Mujer y Negocio.20%_x000a_Angie Gutierrez Mena:_x000a_1, Acompañamiento Técnico de seguimiento sobre  la ejecución de la Estretagia de Empresariedad (25%)"/>
    <s v="CENTRAL"/>
    <s v="MONTES DE OCA"/>
    <s v="G_25"/>
    <x v="19"/>
    <s v="4_x000a_"/>
    <s v="Inicio:_x000a_Enero "/>
    <s v="N/A"/>
    <s v="N/A"/>
    <s v="Finaliza: _x000a_Diciembre "/>
    <e v="#N/A"/>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Riesgos por desastre:_x000a_1. Contar con  una planta alterna  o UPS para evitar  la interrupción de la actividad por falla electrica._x000a__x000a_"/>
    <s v="1. Clarissa Badilla Retana_x000a_2. Angie Gutierrez Mora "/>
    <x v="7"/>
    <x v="7"/>
    <s v="1. Clarissa Badilla Retana, 200 días_x000a_2. Angie Gutierrez Mora, 20 días."/>
    <s v="No se requiere "/>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13"/>
    <x v="12"/>
    <x v="0"/>
    <x v="0"/>
    <x v="4"/>
    <s v="Dirigir técnica e ideológicamente el que hacer de los departamentos ejecutores del programa 2"/>
    <s v="P_11"/>
    <x v="4"/>
    <s v="2.0.0"/>
    <s v="IDEM"/>
    <s v="IDEM"/>
    <s v="Seguimiento a la Estrategia de Empleabilidad_x000a_1,   3 sesiones de trabajo sobre el avance de la aplicación de la estrategia de empleabilidad con las Unidades Regionales. Febrero, mayo, agosto  _x000a_"/>
    <s v="CENTRAL"/>
    <s v="MONTES DE OCA"/>
    <s v="G_25"/>
    <x v="8"/>
    <s v="IDEM"/>
    <s v="Inicia:_x000a_Enero "/>
    <s v="N/A"/>
    <s v="Termina:_x000a_Agosro"/>
    <s v="N/A"/>
    <e v="#N/A"/>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Riesgos por desastre:_x000a_1. Contar con  una planta alterna  o UPS para evitar  la interrupción de la actividad por falla electrica._x000a__x000a_"/>
    <s v="1, Olga Quesada Sancho "/>
    <x v="7"/>
    <x v="7"/>
    <s v="1, Olga Quesada Sancho 15 días"/>
    <s v="No se requiere "/>
    <n v="0"/>
    <n v="0"/>
    <m/>
    <e v="#N/A"/>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13"/>
    <x v="12"/>
    <x v="0"/>
    <x v="0"/>
    <x v="0"/>
    <s v="Atender a las mujeres en su diversidad, desde las perspectivas social, legal, Psicológica y económica para la defensa de sus derechos así como de su integridad física, emocional, social y económica_x000a_"/>
    <s v="P_5"/>
    <x v="0"/>
    <s v="2.2.1"/>
    <n v="108"/>
    <s v="idem "/>
    <s v="Atención de la  Línea 800_x000a__x000a_1.Atención de la linea 800, 5%"/>
    <s v="CENTRAL"/>
    <s v="MONTES DE OCA"/>
    <s v="G_11"/>
    <x v="12"/>
    <n v="108"/>
    <s v="Inicla:_x000a_Enero "/>
    <s v="N/A"/>
    <s v="N/A"/>
    <s v="Termina:_x000a_Diciembre "/>
    <s v="R_P5"/>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_x000a_2. Definición de un rol para la atención de la línea_x000a_Riesgos por desastre:_x000a_1. Contar con  una planta alterna  o UPS para evitar  la interrupción de la actividad por falla electrica._x000a_2. Contar con un celular para la atención de la línea._x000a__x000a_"/>
    <s v="1, Olga Quesada Sancho_x000a_2, Angie Gutierrez_x000a_3, Ana Patricia Vargas León_x000a_4, Liliana Zamora Bolaños"/>
    <x v="7"/>
    <x v="7"/>
    <s v="1, Olga Quesada Sancho, 20 días_x000a_2, Angie Gutierrez,  20 días_x000a_3, Ana Patricia Vargas León,  20 días_x000a_4, Liliana Zamora Bolaños,  20 días"/>
    <s v="No se requiere "/>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13"/>
    <x v="12"/>
    <x v="0"/>
    <x v="0"/>
    <x v="4"/>
    <s v="Dirigir técnica e ideológicamente el que hacer de los departamentos ejecutores del programa 2"/>
    <s v="P_11"/>
    <x v="4"/>
    <s v="2.0.0"/>
    <s v="IDEM"/>
    <s v="IDEM"/>
    <s v="Elaboración y puesta en marcha de un procedimiento para la atención de las mujeres en condición de violencia en las Unidades Regionales "/>
    <s v="CENTRAL"/>
    <s v="MONTES DE OCA"/>
    <s v="G_25"/>
    <x v="8"/>
    <s v="IDEM"/>
    <s v="Inicia:_x000a_Enero "/>
    <s v="N/A"/>
    <s v="N/A"/>
    <s v="Termina:_x000a_Diciembre "/>
    <e v="#N/A"/>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Riegsos por desastre:_x000a_1. Contar con  una planta alterna  o UPS para evitar  la interrupción de la actividad por falla electrica._x000a__x000a_"/>
    <s v="1, Olga Quesada Sancho"/>
    <x v="7"/>
    <x v="7"/>
    <s v="1, Olga Quesada Sancho, 50 días."/>
    <s v="No se requiere "/>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1  Aumenta la cantidad de mujeres capacitadas  y asesoradas, por primera vez, en liderazgo transformador, participación política paritaria y organización, para el ejercicio pleno de sus derechos políticos y civiles en relación con la línea base 2018 en todas las regiones del país_x000a__x000a_"/>
    <s v="6000_x000a_CENTRAL 1800_x000a_BRUNCA 840_x000a_CARIBE 840_x000a_UR CHOROTEGA 840_x000a_HUETAR NORTE 840_x000a_PACÍFICO CENTRAL 840"/>
    <s v="pendiente"/>
    <x v="13"/>
    <x v="12"/>
    <x v="0"/>
    <x v="0"/>
    <x v="3"/>
    <s v="Contribuir al desarrollo integral de las mujers en su diversidad a través de la capacitación, formación y asistencia técnica en distintas temáticas sociales, económicas, políticas o de organización"/>
    <s v="P_6"/>
    <x v="8"/>
    <s v="2.1.1"/>
    <n v="120"/>
    <s v="IDEM"/>
    <s v="Realización de un proceso de capacitación virtual para 120 mujeres liderezas en tecnologías de la información:_x000a_1. Elaboración de términos de referencia._x000a_2. Supervisición del proceso de contratación administrativa._x000a_3. Coordinación con las Unidades Regionales._x000a_4. Supervisición de la ejecución del contrato._x000a_5. Elaboración del informe final del proceso._x000a_Distribución de las mujeres: _x000a_1.Unidad Regional Central : 20 mujeres_x000a_2. Unidad Regional Brunca: 20 mujeres._x000a_3. Unidad Regional Chorotega: 20 mujeres._x000a_4.Unidad Regional Pácifico Central: 20 mujeres._x000a_5. Unidad Regional Huetar Norte: 20 mujeres._x000a_6. Unidad Regional Huetar Caribe: 20 mujeres._x000a__x000a_Técnica Administrativa_x000a_1. Términos de referencia. ( 15%)_x000a_2. Seguimiento al proceso de contratación administrativa. ( 25%)_x000a_Angie Gutierrez Mora_x000a_3. Coordinación con las Unidades Regionales. _x000a_4.Supervisión del proceso de capacitación. _x000a_5. Informe final. (15%)"/>
    <s v="CENTRAL"/>
    <s v="MONTES DE OCA"/>
    <s v="G_9"/>
    <x v="58"/>
    <n v="120"/>
    <s v="Inicio:_x000a_Enero _x000a_ "/>
    <s v="N/A"/>
    <s v="_x000a_"/>
    <s v="Termina:_x000a_Octubre "/>
    <s v="R_P6"/>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_x000a_2. Inicio de la contratación 2 meses antes del tiempo estimado en la normativa, para evitar atrasos_x000a_Riesgos por desastre:_x000a_1. Contar con  una planta alterna  o UPS para evitar  la interrupción de la actividad por falla electrica._x000a_2. Establcecer un plan de contigencia paras las mujeres que no se puedan conectar, por algún motivo."/>
    <s v="1. Angie Gutierez Mora_x000a_2. Personas Técnica Administrativa"/>
    <x v="7"/>
    <x v="7"/>
    <s v="1. Angie Gutierez Mora 30  días_x000a_2. Personas Técnica Administrativa 30 días "/>
    <s v="Contratación  de una persona física o jurídica, para el desarrollo del proceso de capacitación "/>
    <n v="0"/>
    <n v="2500000"/>
    <s v="10404"/>
    <s v="Servicios en ciencias económicas y sociales"/>
    <x v="0"/>
    <m/>
    <m/>
    <n v="2021"/>
    <x v="22"/>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1  Aumenta la cantidad de mujeres capacitadas  y asesoradas, por primera vez, en liderazgo transformador, participación política paritaria y organización, para el ejercicio pleno de sus derechos políticos y civiles en relación con la línea base 2018 en todas las regiones del país_x000a__x000a_"/>
    <s v="6000_x000a_CENTRAL 1800_x000a_BRUNCA 840_x000a_CARIBE 840_x000a_UR CHOROTEGA 840_x000a_HUETAR NORTE 840_x000a_PACÍFICO CENTRAL 840"/>
    <s v="pendiente"/>
    <x v="13"/>
    <x v="12"/>
    <x v="0"/>
    <x v="0"/>
    <x v="4"/>
    <s v="Dirigir técnica e ideológicamente el que hacer de los departamentos ejecutores del programa 2"/>
    <s v="P_11"/>
    <x v="4"/>
    <s v="2.0.0"/>
    <s v="IDEM"/>
    <s v="IDEM"/>
    <s v="Proceso de organización y liderazgo: 1. Informes de los procesos 30%_x000a_2, Informes de la revsión de las propuestas metodóligicas 30%_x000a_1. Acompañamiento  técnico a  procesos de liderazgo y organización (nuevos, de seguimiento y plataforma de mujeres lideresas para la incidencia en el marco de la PIEG), a ejecutarse en cada Unidad Regional._x000a_2. 1 informe técnico de los procesos nuevo a nivel nacional._x000a_3. 1 informe de  seguimiento de organizción y liderazgo a nivel nacional._x000a_4. 1 informe técnico de las plataformas de mujeres lideresas. _x000a_5.  2 informes sobre las 2 sesiones de trabajo evaluativas sobre la implementación de la propuesta metodológica de los procesos nuevos y seguimiento de liderazgo y organización con los equipos regionales.  _x000a_6. Validación de las propuestas metodóligicas  de los procesos de organización y liderazgo de las Unidades Regionales_x000a_"/>
    <s v="CENTRAL"/>
    <s v="MONTES DE OCA"/>
    <s v="G_25"/>
    <x v="19"/>
    <s v="IDEM"/>
    <s v="Inicia:_x000a_Enero "/>
    <s v="N/A"/>
    <s v="N/A"/>
    <s v="Finaliza;_x000a_Diciembre "/>
    <e v="#N/A"/>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Riesgos por desastre:_x000a_1. Contar con  una planta alterna  o UPS para evitar  la interrupción de la actividad por falla electrica._x000a__x000a_"/>
    <s v="1. Olga Quesada Sanacho "/>
    <x v="7"/>
    <x v="7"/>
    <s v="1, Olga Quedada Sancho, 150 días"/>
    <s v="No se requiere "/>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1  Aumenta la cantidad de mujeres capacitadas  y asesoradas, por primera vez, en liderazgo transformador, participación política paritaria y organización, para el ejercicio pleno de sus derechos políticos y civiles en relación con la línea base 2018 en todas las regiones del país_x000a__x000a_"/>
    <s v="6000_x000a_CENTRAL 1800_x000a_BRUNCA 840_x000a_CARIBE 840_x000a_UR CHOROTEGA 840_x000a_HUETAR NORTE 840_x000a_PACÍFICO CENTRAL 840"/>
    <s v="pendiente"/>
    <x v="13"/>
    <x v="12"/>
    <x v="0"/>
    <x v="0"/>
    <x v="4"/>
    <s v="Dirigir técnica e ideológicamente el que hacer de los departamentos ejecutores del programa 2"/>
    <s v="P_11"/>
    <x v="4"/>
    <s v="2.0.0"/>
    <s v="IDEM"/>
    <s v="IDEM"/>
    <s v="PROMOTORAS DE DERECHOS _x000a_-Acompañamiento técnico en el diseño e implementación de la evaluación del proceso de promotoras de derechos, así como de la propuesta socioeducativa._x000a_Acompañamiento técnico en el diseño e implementación de la evaluación del proceso de promotoras de derechos, así como, la propuesta socioeducativa. (5%)"/>
    <s v="CENTRAL"/>
    <s v="MONTES DE OCA"/>
    <s v="G_25"/>
    <x v="8"/>
    <s v="IDEM"/>
    <s v="Inicia:_x000a_Enero "/>
    <s v="N/A"/>
    <s v="Finaliza:_x000a_Setiembre "/>
    <s v="N/A"/>
    <e v="#N/A"/>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Riesgos por desastre:_x000a_1. Contar con  una planta alterna  o UPS para evitar  la interrupción de la actividad por falla electrica._x000a__x000a_"/>
    <s v="1. Olga Quesada Sancho "/>
    <x v="7"/>
    <x v="7"/>
    <s v="1. Olga Quesada Sancho , 15 días"/>
    <s v="No se requiere "/>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13"/>
    <x v="12"/>
    <x v="1"/>
    <x v="1"/>
    <x v="5"/>
    <s v="Generar conocimiento especializado en género y derechos humanos como un servicio que contribuya con los procesos que buscan la conformación de una sociedad más justa e igualitaria"/>
    <s v="P_7"/>
    <x v="11"/>
    <s v="1.6.3"/>
    <n v="1"/>
    <n v="0"/>
    <s v="Elaboración de diagnósticos sobre los impactos de la crisis COVID 19 en grupos específicos de mujeres, de acuerdo con los ámbitos de competencia de cada dependencia (mujeres migrantes, mujeres rurales, trabajadoras domésticas, mujeres indígenas, mujeres afrodescendientes, lideresas políticas, entre otras)"/>
    <s v="CENTRAL"/>
    <s v="MONTES DE OCA"/>
    <s v="G_8"/>
    <x v="48"/>
    <n v="1"/>
    <s v="ene-mar"/>
    <s v="ABRIL-JUNIO"/>
    <s v="jul-set"/>
    <s v="oct-dic"/>
    <s v="FALTA"/>
    <s v="4_Necesidad de  seguimiento dirigido a resultados del  Plan Institucional Estratégico"/>
    <s v="4 Cortes eléctricos o fallas informáticas que interrumpan la generación, captura, procesamiento y transmición de la comunicación e información"/>
    <s v="1. Cumplir con las recomendaciones derivadas del estudio de percepción sobre los servicios que presta el INAMU, llevada a cabo anualmente por la Contraloría de Servicios del año anterior._x000a_2. Generar condiciones (a lo interno), para que el Inamu trabaje bajo un enfoque de procesos_x000a_3. Finalizar la implementación de los Servicios Web (Web Services) con SINERUBE para el trasiego de información. _x000a_4. Seguimiento a convenios interinstitucionales bajo responsabilidad de las dependencias técnicas"/>
    <s v="María Ester Vargas"/>
    <x v="7"/>
    <x v="7"/>
    <s v="Idem"/>
    <s v="No se requiere"/>
    <n v="0"/>
    <n v="0"/>
    <m/>
    <s v="# 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3 Número de organizaciones de la Economía Social Solidaria con proyectos productivos que reciben capacitación, asistencia técnica o financiamiento"/>
    <s v="60 (15 x año)"/>
    <s v="FOMUJRES 2018"/>
    <x v="13"/>
    <x v="12"/>
    <x v="0"/>
    <x v="0"/>
    <x v="3"/>
    <s v="Contribuir al desarrollo integral de las mujers en su diversidad a través de la capacitación, formación y asistencia técnica en distintas temáticas sociales, económicas, políticas o de organización"/>
    <s v="P_6"/>
    <x v="19"/>
    <s v="2.2.2"/>
    <n v="14"/>
    <n v="14"/>
    <s v="Capacitación a Organizaciones de la Economía Social Solidaria  ( 2 por Unidad Regional):_x000a_1, 2 Brunca_x000a_2. 2 Central Oriente_x000a_3. 2 Central Occidente_x000a_4. 2 Chorotega_x000a_5. 2 Huetar Norte_x000a_6. 2 Huetar Caribe_x000a_7. 2 Pacífico Central _x000a_"/>
    <s v="CENTRAL"/>
    <s v="MONTES DE OCA"/>
    <s v="G_12"/>
    <x v="59"/>
    <s v="1. Seguimiento al proceso en las Unidades Regionales "/>
    <s v="Inica:_x000a_Enero "/>
    <m/>
    <m/>
    <s v="Finaliza:_x000a_Diciembre"/>
    <s v="R_P6"/>
    <s v="1_Necesidad de articulación en cualquier proceso de capacitación."/>
    <s v="5 Seguridad deficitaria en las infraestructuras donde se encuentran instaladas las Unidades operativas"/>
    <s v="Acciones de mitigación:_x000a_1. Establecimiento de un cronograma anual con los plazos y consecuencias del no cumpliento de estos. _x000a_Riesgos por desastre:_x000a_1. Contar con  una planta alterna  o UPS para evitar  la interrupción de la actividad por falla electrica "/>
    <s v="1. Maria Esther Vargas Vega_x000a_2.  Clarissa Badilla Retana"/>
    <x v="7"/>
    <x v="7"/>
    <s v="1. Maria Esther Vargas Vega, , 20 dìas_x000a_2.  Clarissa Badilla Retana, 20 dìas"/>
    <m/>
    <m/>
    <m/>
    <m/>
    <e v="#N/A"/>
    <x v="1"/>
    <m/>
    <m/>
    <m/>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13"/>
    <x v="12"/>
    <x v="0"/>
    <x v="0"/>
    <x v="4"/>
    <s v="Dirigir técnica e ideológicamente el que hacer de los departamentos ejecutores del programa 2"/>
    <s v="P_11"/>
    <x v="4"/>
    <s v="2.0.0"/>
    <s v="IDEM"/>
    <s v="IDEM"/>
    <s v="Implementación de un mecanismo  de control y seguimiento para los procesos Técnicos de las Unidades Regionales:_x000a_1. Sesiones de coordinación con el Departamento de Desarrollo Regional_x000a_2.Elaboración de instrumentos para el seguimiento de los procesos regionales._x000a_3. Sesiones de reflexión con las Jefaturas de las Unidades Regionales por cada proceso _x000a_4. Sesión de reflexión con el equipo de Desarrollo Regional._x000a_1. Implementación del mecanismo de control y seguimiento para los procesos Técnicos de las Unidades Regionales: (15%)"/>
    <s v="CENTRAL"/>
    <s v="MONTES DE OCA"/>
    <s v="G_25"/>
    <x v="8"/>
    <s v="IDEM"/>
    <s v="Inicia:_x000a_Enero "/>
    <s v="N/A"/>
    <s v="N/A"/>
    <s v="Termina:_x000a_Diciembre "/>
    <e v="#N/A"/>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Riesgos por desastre:_x000a_1. Contar con  una planta alterna  o UPS para evitar  la interrupción de la actividad por falla electrica._x000a__x000a_"/>
    <s v="1, Olga Quesada  Sancho_x000a_2. Ana Patricia Vargas_x000a_3. Clarissa Badilla Retana_x000a_4. Angie Gutierrez Mora _x000a_5. Sadan Solano Picado "/>
    <x v="7"/>
    <x v="7"/>
    <s v="1, Olga Quesada  Sancho, 20 días_x000a_2. Ana Patricia Vargas, 20 días_x000a_3. Clarissa Badilla Retana 20 días_x000a_4. Angie Gutierrez Mora , 20 días _x000a_5. Sadan Solano Picado , 20 días"/>
    <s v="No se requieren "/>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13"/>
    <x v="12"/>
    <x v="0"/>
    <x v="0"/>
    <x v="4"/>
    <s v="Dirigir técnica e ideológicamente el que hacer de los departamentos ejecutores del programa 2"/>
    <s v="P_11"/>
    <x v="4"/>
    <s v="2.0.0"/>
    <s v="IDEM"/>
    <s v="IDEM"/>
    <s v="Gestión  administrativo del Departamento del Desarrollo Regional _x000a_1, 4 informes  sobre la gestión administraiva._x000a_2, Sesiones de trabajo con el equipo administrativo ._x000a_3. Informe de cumplimiento sobre las metas  del Plan Operativo Institucional _x000a_4. Elaboración de las modificaciones presupuestarias,_x000a_5. Control y seguimiento del presupuesto del departamento._x000a_6. Coordinación con las Unidades Regionales_x000a_7, Coordinación con las dependencias administrativas _x000a_Técnica Administrativa_x000a_1, 4 informes  sobre la gestión administraiva. (20%)_x000a_2, Sesiones de trabajo con el equipo administrativo . (15%)_x000a_3,Ejecución de los procesos administrativos  de forma correcta (35%)_x000a_Sadan Solano 1 Informe de cumplimiento sobre las metas  del Plan Operativo Institucional (10%) "/>
    <s v="CENTRAL"/>
    <s v="MONTES DE OCA"/>
    <s v="G_25"/>
    <x v="19"/>
    <s v="IDEM"/>
    <s v="Inicia:_x000a_Enero "/>
    <s v="N/A"/>
    <s v="N/A"/>
    <s v="Termina:_x000a_Febrero "/>
    <e v="#N/A"/>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Riesgos por desastre:_x000a_1. Contar con  una planta alterna  o UPS para evitar  la interrupción de la actividad por falla electrica._x000a__x000a_"/>
    <s v="1, Técnica Administrativa_x000a_2. Sadan Solano Picado "/>
    <x v="7"/>
    <x v="7"/>
    <s v="1, Técnica Administrativa, 200 días_x000a_2. Sadan Solano Picado , 20 días "/>
    <s v="No se requiere "/>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13"/>
    <x v="12"/>
    <x v="0"/>
    <x v="0"/>
    <x v="4"/>
    <s v="Dirigir técnica e ideológicamente el que hacer de los departamentos ejecutores del programa 2"/>
    <s v="P_11"/>
    <x v="4"/>
    <s v="2.0.0"/>
    <s v="IDEM"/>
    <s v="IDEM"/>
    <s v="Supervisión de procesos Regionales:_x000a_1. 21 sesiones de trabajo con equipos regionales, para el avance de los procesos ( 3 por Unidad Regional)_x000a_2. 12 sesiones de trabajo con las Jefaturas Regionales , para evaluar el avance de los procesos regiionales._x000a_3.  12 sesiones de trabajo con el equipo de la coordinación del Deparmento de Desarrollo Regional, "/>
    <s v="CENTRAL"/>
    <s v="MONTES DE OCA"/>
    <s v="G_25"/>
    <x v="19"/>
    <s v="IDEM"/>
    <s v="Inicia:_x000a_Enero "/>
    <s v="N/A"/>
    <s v="N/A"/>
    <s v="Termina:_x000a_Febrero "/>
    <e v="#N/A"/>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Riesgos por desastre:_x000a_1. Contar con  una planta alterna  o UPS para evitar  la interrupción de la actividad por falla electrica._x000a__x000a_"/>
    <s v="1, Maria Esther Vargas."/>
    <x v="7"/>
    <x v="7"/>
    <s v="1, Maria Esther Vargas.,40 días"/>
    <s v="Viáticos para 7 personas durante  para 1 año "/>
    <n v="0"/>
    <n v="500000"/>
    <s v="10502"/>
    <s v="Viáticos dentro del país"/>
    <x v="0"/>
    <m/>
    <m/>
    <n v="2021"/>
    <x v="24"/>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13"/>
    <x v="12"/>
    <x v="0"/>
    <x v="0"/>
    <x v="4"/>
    <s v="Dirigir técnica e ideológicamente el que hacer de los departamentos ejecutores del programa 2"/>
    <s v="P_11"/>
    <x v="4"/>
    <s v="2.0.0"/>
    <s v="IDEM"/>
    <s v="IDEM"/>
    <s v="Supervisión de procesos Regionales:_x000a_1. 21 sesiones de trabajo con equipos regionales, para el avance de los procesos ( 3 por Unidad Regional)_x000a_2. 12 sesiones de trabajo con las Jefaturas Regionales , para evaluar el avance de los procesos regiionales._x000a_3.  12 sesiones de trabajo con el equipo de la coordinación del Deparmento de Desarrollo Regional, "/>
    <s v="CENTRAL"/>
    <s v="MONTES DE OCA"/>
    <s v="G_25"/>
    <x v="19"/>
    <s v="IDEM"/>
    <s v="Inicia:_x000a_Enero "/>
    <s v="N/A"/>
    <s v="N/A"/>
    <s v="Termina:_x000a_Febrero "/>
    <e v="#N/A"/>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Riesgos por desastre:_x000a_1. Contar con  una planta alterna  o UPS para evitar  la interrupción de la actividad por falla electrica._x000a__x000a_"/>
    <s v="1, Maria Esther Vargas."/>
    <x v="7"/>
    <x v="7"/>
    <s v="idem"/>
    <s v="Transporte para 7 personas "/>
    <n v="0"/>
    <n v="300000"/>
    <s v="10501"/>
    <s v="Transporte dentro del país"/>
    <x v="0"/>
    <m/>
    <m/>
    <n v="2021"/>
    <x v="54"/>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13"/>
    <x v="12"/>
    <x v="0"/>
    <x v="0"/>
    <x v="4"/>
    <s v="Dirigir técnica e ideológicamente el que hacer de los departamentos ejecutores del programa 2"/>
    <s v="P_11"/>
    <x v="4"/>
    <s v="2.0.0"/>
    <s v="IDEM"/>
    <s v="IDEM"/>
    <s v="Sesiones de trabajo:_x000a_1. 4 CONI del PAM_x000a_2. 9 Comités Técnicos_x000a_3,  4 seiones de la Secretaría Técnica del PAM_x000a_4. 8 Reuniones de Mujeres con Conflictos con la Ley_x000a_5. 15 reuniones para la coordinación BAC para la eduación Financiera._x000a_6,4 Sesiones de Trabajo con Comisión de Mujeres semilla_x000a_7. 6  sesiones de trabajo con SINERUBE_x000a_8, Sesiones de trabajo de portal Web._x000a_9.6 Sesiones de trabajo con el Programa de Mujer y Negocios interinstitucional._x000a_10. 6 sesiones de trabajo de coordinación interinstitucional de protoco de Cuarterías._x000a_11.6 sesiones de trabajo  para el seguimiento  de los planes de acción de la PIEG._x000a_12. 8 Sesiones de trabajo del equipo desarrollador._x000a_13. Sesiones de trabajo con instituciones públicas._x000a_14.6  Sesiones de trabajo con departamentos institucionales, una cada deparmento._x000a_15. Comisión para seguimiento de las NICPS_x000a_16, Sesiones de trabajo de la comisión interna de seguimiento de FOMUJERES._x000a_17. Sesiones de trabajo para dar seguimiento a las actualizaciones  del SISFOMUJERES._x000a_"/>
    <s v="CENTRAL"/>
    <s v="MONTES DE OCA"/>
    <s v="G_25"/>
    <x v="19"/>
    <s v="IDEM"/>
    <s v="Inicia:_x000a_Enero "/>
    <s v="N/A"/>
    <s v="N/A"/>
    <s v="Termina:_x000a_Febrero "/>
    <e v="#N/A"/>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Riesgos por desastre:_x000a_1. Contar con  una planta alterna  o UPS para evitar  la interrupción de la actividad por falla electrica._x000a__x000a_"/>
    <s v="1, Maria Esther Vargas.._x000a_2. Angie Gutierrez Mora_x000a_3. Ana Patricia Vargas León_x000a_4, Clarissa Badilla Retana_x000a_5. Guiselle Fallas Valverdezx_x000a_7. Liliana Zamora Bolaños_x000a_8. Olga Quesada Sancho "/>
    <x v="7"/>
    <x v="7"/>
    <s v="1, Maria Esther Vargas., 10 días_x000a_2. Angie Gutierrez Mora, 10 días_x000a_3. Ana Patricia Vargas León, 10 días_x000a_4, Clarissa Badilla Retana, 10 días_x000a_5. Guiselle Fallas Valverdezx, 10 días_x000a_7. Liliana Zamora Bolaños, 10 días_x000a_8. Olga Quesada Sancho , 10 días"/>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13"/>
    <x v="12"/>
    <x v="0"/>
    <x v="0"/>
    <x v="4"/>
    <s v="Dirigir técnica e ideológicamente el que hacer de los departamentos ejecutores del programa 2"/>
    <s v="P_11"/>
    <x v="4"/>
    <s v="2.0.0"/>
    <s v="IDEM"/>
    <s v="IDEM"/>
    <s v="Coordinación de los proceso regionales::_x000a_1. Elaboración de almenos 4 informes para la Junta Directiva_x000a_2. Informes de seguimiento del POI_x000a_3, Sesiones de trabajo con los departamentos institucionales."/>
    <s v="CENTRAL"/>
    <s v="MONTES DE OCA"/>
    <s v="G_25"/>
    <x v="19"/>
    <s v="IDEM"/>
    <s v="Inicia:_x000a_Enero "/>
    <s v="N/A"/>
    <s v="N/A"/>
    <s v="Termina:_x000a_Febrero "/>
    <e v="#N/A"/>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Riesgos por desastre:_x000a_1. Contar con  una planta alterna  o UPS para evitar  la interrupición de la actividad por falla electrica._x000a__x000a_"/>
    <s v="1.Maria Esther Vargas Vega"/>
    <x v="7"/>
    <x v="7"/>
    <s v="1.Maria Esther Vargas Vega, 200 días "/>
    <s v="No se requieren "/>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13"/>
    <x v="12"/>
    <x v="0"/>
    <x v="0"/>
    <x v="4"/>
    <s v="Dirigir técnica e ideológicamente el que hacer de los departamentos ejecutores del programa 2"/>
    <s v="P_11"/>
    <x v="4"/>
    <s v="2.0.0"/>
    <s v="IDEM"/>
    <s v="IDEM"/>
    <s v="Gestión del archivo  del Departamento:_x000a_1. Actualización del archivo de gestión_x000a_2. Seguimiento  de la gestión de la correspondencia  (elaboración de oficios, control y seguimiento)_x000a_1. Actualización del archivo de gestión (50%)_x000a_2. Seguimiento  de la gestión de correspondencia (50%)"/>
    <s v="CENTRAL"/>
    <s v="MONTES DE OCA"/>
    <s v="G_25"/>
    <x v="19"/>
    <s v="IDEM"/>
    <s v="Inicia:_x000a_Enero "/>
    <s v="N/A"/>
    <s v="N/A"/>
    <s v="Termina:_x000a_Febrero "/>
    <e v="#N/A"/>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Riesgos por desastre:_x000a_1. Contar con  una planta alterna  o UPS para evitar  la interrupción de la actividad por falla electrica._x000a_2. Resguardo de los expedientes, de acuerdo con las disposiciones de la normativa insitucional _x000a_"/>
    <s v="1, Elizabeth Azofeifa "/>
    <x v="7"/>
    <x v="7"/>
    <s v="1, Elizabeth Azofeifa,230 días "/>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13"/>
    <x v="12"/>
    <x v="0"/>
    <x v="0"/>
    <x v="4"/>
    <s v="Dirigir técnica e ideológicamente el que hacer de los departamentos ejecutores del programa 2"/>
    <s v="P_11"/>
    <x v="4"/>
    <s v="2.0.0"/>
    <s v="IDEM"/>
    <s v="IDEM"/>
    <s v="Sesiones de  trabajo  con del Departamento de Construcciones de identidades y proyectos de vida:_x000a_1. Capacitación en cambio climático paras la Uniades Regionales._x000a_2. 2 capacitaciones para las facilitadoras del Programa Avanzamos Mujeres "/>
    <s v="CENTRAL"/>
    <s v="MONTES DE OCA"/>
    <s v="G_25"/>
    <x v="19"/>
    <s v="IDEM"/>
    <s v="Inicia:_x000a_Enero "/>
    <s v="N/A"/>
    <s v="N/A"/>
    <s v="Termina:_x000a_Febrero "/>
    <e v="#N/A"/>
    <s v="1_Necesidad de articulación en cualquier proceso de capacitación."/>
    <s v="4 Cortes eléctricos o fallas informáticas que interrumpan la generación, captura, procesamiento y transmición de la comunicación e información"/>
    <s v="Acciones de mitigación:_x000a_1. Establecimiento de un cronograma anual con los plazos y consecuencias del no cumpliento de estos. _x000a_Riesgos por desastre:_x000a_1. Contar con  una planta alterna  o UPS para evitar  la interrupción de la actividad por falla electrica._x000a__x000a_"/>
    <s v="1. Maria Esther Vargas Vega"/>
    <x v="7"/>
    <x v="7"/>
    <s v="1. Maria Esther Vargas Vega, 10 días "/>
    <s v="no se requiere"/>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3 Porcentaje de avance en la actualización y modernización gradual del Sistema Archivístico Institucional"/>
    <s v="PENDIENTE"/>
    <s v="pendiente"/>
    <x v="13"/>
    <x v="12"/>
    <x v="1"/>
    <x v="1"/>
    <x v="1"/>
    <s v="Dar soporte presupuestario, contable y de gestión operaciones de flujos monetarios para el logro de objetivos y metas institucionales"/>
    <s v="P_4"/>
    <x v="1"/>
    <s v="1.7.1"/>
    <s v="IDEM"/>
    <s v=" "/>
    <s v="5.    Identificación de documentos, carpetas y cajas con documentos en soporte papel."/>
    <m/>
    <m/>
    <s v="G_22"/>
    <x v="2"/>
    <n v="100"/>
    <m/>
    <m/>
    <m/>
    <m/>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m/>
    <x v="7"/>
    <x v="7"/>
    <m/>
    <m/>
    <m/>
    <n v="0"/>
    <m/>
    <e v="#N/A"/>
    <x v="1"/>
    <m/>
    <m/>
    <m/>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1 Porcentaje anual del Plan de compras ejecutado"/>
    <n v="0.9"/>
    <n v="0.9"/>
    <x v="14"/>
    <x v="13"/>
    <x v="1"/>
    <x v="1"/>
    <x v="1"/>
    <s v="Dar soporte presupuestario, contable y de gestión operaciones de flujos monetarios para el logro de objetivos y metas institucionales"/>
    <s v="P_4"/>
    <x v="20"/>
    <s v="1.1.1"/>
    <s v="IDEM"/>
    <s v="IDEM"/>
    <s v="Coordinar, planificar, y elaborar la programación de pagos del Programa Técnico y Administrativo mensual._x000a_Cumplir con los plazos establecidos para dar respuesta y/o trámites administrativos a los documentos que ingresan a la DAF_x000a_Cumplir con los plazos establecidos para realizar las contrataciones administrativas y de caja chica requeridos por la Dirección Administrativa en  tiempo y forma._x000a__x000a_Trámite contratación directa Master lex y firmas digitales"/>
    <s v="CENTRAL"/>
    <s v="MONTES DE OCA"/>
    <s v="G_1"/>
    <x v="60"/>
    <n v="1"/>
    <s v="De enero a marzo 2021"/>
    <s v="De abril a junio 2021"/>
    <s v="De julio a setiembre 2021"/>
    <s v="De octubre a diciembre 2021"/>
    <s v="R_P4"/>
    <s v="1_Necesidad de un sistema integrado que agilice la gestión de los procesos administrativos en general."/>
    <s v="4 Cortes eléctricos o fallas informáticas que interrumpan la generación, captura, procesamiento y transmición de la comunicación e información"/>
    <s v="Continuar con las gestiones para la adquisición de un sistema integrado"/>
    <s v="Zaida Baboza/Alicia Cháves"/>
    <x v="5"/>
    <x v="5"/>
    <s v="Alicia Cháves  60 días del I trimestre_x000a_Zaida Barboza 10 días"/>
    <s v="Servicio de renovación para acceso al Sistema  Masterlex y  adquisición o renovación de Firmas digitales  de uso de todo el personal institucional"/>
    <m/>
    <n v="1500000"/>
    <s v="10307"/>
    <s v="Servicios de transferencia electrónica de información"/>
    <x v="0"/>
    <m/>
    <m/>
    <n v="2021"/>
    <x v="15"/>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1 Porcentaje anual del Plan de compras ejecutado"/>
    <n v="0.9"/>
    <n v="0.9"/>
    <x v="14"/>
    <x v="13"/>
    <x v="1"/>
    <x v="1"/>
    <x v="1"/>
    <s v="Dar soporte presupuestario, contable y de gestión operaciones de flujos monetarios para el logro de objetivos y metas institucionales"/>
    <s v="P_4"/>
    <x v="20"/>
    <s v="1.1.1"/>
    <s v="IDEM"/>
    <s v="IDEM"/>
    <s v="_x000a_Coordinar, planificar, y elaborar la programación de pagos del Programa Técnico y Administrativo mensual._x000a_Cumplir con los plazos establecidos para dar respuesta y/o trámites administrativos a los documentos que ingresan a la DAF_x000a_Cumplir con los plazos establecidos para realizar las contrataciones administrativas y de caja chica requeridos por la Dirección Administrativa en  tiempo y forma._x000a__x000a_Mantenimiento BOS-HT"/>
    <s v="CENTRAL"/>
    <s v="MONTES DE OCA"/>
    <s v="G_1"/>
    <x v="60"/>
    <n v="1"/>
    <s v="De enero a marzo 2021"/>
    <s v="De abril a junio 2021"/>
    <s v="De julio a setiembre 2021"/>
    <s v="De octubre a diciembre 2021"/>
    <s v="R_P4"/>
    <s v="1_Necesidad de un sistema integrado que agilice la gestión de los procesos administrativos en general."/>
    <s v="4 Cortes eléctricos o fallas informáticas que interrumpan la generación, captura, procesamiento y transmición de la comunicación e información"/>
    <s v="Continuar con las gestiones para la adquisición de un sistema integrado"/>
    <s v="Zaida Baboza/Alicia Cháves"/>
    <x v="5"/>
    <x v="5"/>
    <s v="Alicia Cháves  90 días según la necesidad surgida durante el año_x000a_Zaida Barboza  30 días según la necesidad surgida durante el año"/>
    <s v="Mantenimiento  de sistemas de información de uso institucional - Sistema Bos-HT- Incluye Actualización y Soporte"/>
    <m/>
    <n v="4800000"/>
    <s v="10808"/>
    <s v="Mantenimiento y reparación de equipo de cómputo y sistemas"/>
    <x v="0"/>
    <m/>
    <m/>
    <n v="2021"/>
    <x v="71"/>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1 Porcentaje anual del Plan de compras ejecutado"/>
    <n v="0.9"/>
    <n v="0.9"/>
    <x v="14"/>
    <x v="13"/>
    <x v="1"/>
    <x v="1"/>
    <x v="1"/>
    <s v="Dar soporte presupuestario, contable y de gestión operaciones de flujos monetarios para el logro de objetivos y metas institucionales"/>
    <s v="P_4"/>
    <x v="20"/>
    <s v="1.1.1"/>
    <s v="IDEM"/>
    <s v="IDEM"/>
    <s v="Coordinar, planificar, y elaborar la programación de pagos del Programa Técnico y Administrativo mensual._x000a__x000a_Seguimiento al Plan de Compras anual y a los informes de Auditorías (Internas - Externas)_x000a__x000a_Revisión de toda la documentación financiera para el pago semanal antes _x000a__x000a_Trámite de específicaciones técnicas para contratar la Firma de Auditores Externos requeridos para la evaluación financiera y presupuestaria para los años 2020- 2022"/>
    <s v="CENTRAL"/>
    <s v="MONTES DE OCA"/>
    <s v="G_1"/>
    <x v="60"/>
    <n v="1"/>
    <s v="De enero a marzo 2021"/>
    <s v="De abril a junio 2021"/>
    <s v="De julio a setiembre 2021"/>
    <s v="De octubre a diciembre 2021"/>
    <s v="R_P4"/>
    <s v="1_Necesidad de un sistema integrado que agilice la gestión de los procesos administrativos en general."/>
    <s v="4 Cortes eléctricos o fallas informáticas que interrumpan la generación, captura, procesamiento y transmición de la comunicación e información"/>
    <s v="Continuar con las gestiones para la adquisición de un sistema integrado"/>
    <s v="Zaida Baboza/Carlos Chaves"/>
    <x v="5"/>
    <x v="5"/>
    <s v="Carlos Cháves 90 días, invierte su tiempo en la elaboracion, coordinación, supervición y entrega final de los productos revisados, inversión del tiempo según la magnitud de la evaluación y los alcances de la misma._x000a__x000a_Zaida Barboza 90 días, representa el mismo tiempo para avalar cualquier proceso."/>
    <s v="Servicio de  Auditoría Externa para la evaluación Financiera, Administraitva, Presupuestaria, Tecnología de Información del periodo presupuestario."/>
    <m/>
    <n v="15000000"/>
    <s v="10404"/>
    <s v="Servicios en ciencias económicas y sociales"/>
    <x v="0"/>
    <m/>
    <m/>
    <n v="2021"/>
    <x v="72"/>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1 Porcentaje anual del Plan de compras ejecutado"/>
    <n v="0.9"/>
    <n v="0.9"/>
    <x v="14"/>
    <x v="13"/>
    <x v="1"/>
    <x v="1"/>
    <x v="1"/>
    <s v="Dar soporte presupuestario, contable y de gestión operaciones de flujos monetarios para el logro de objetivos y metas institucionales"/>
    <s v="P_4"/>
    <x v="20"/>
    <s v="1.1.1"/>
    <s v="IDEM"/>
    <s v="IDEM"/>
    <s v="Coordinar, planificar, y elaborar la programación de pagos del Programa Técnico y Administrativo mensual._x000a__x000a_Seguimiento al Plan de Compras anual y a los informes de Auditorías (Internas - Externas)_x000a__x000a_Revisión de toda la documentación financiera para el pago semanal antes _x000a__x000a_Trámite de específicaciones técnicas para contratar la Firma de Auditores Externos requeridos para la evaluación financiera y presupuestaria para los años 2020- 2022"/>
    <s v="CENTRAL"/>
    <s v="MONTES DE OCA"/>
    <s v="G_1"/>
    <x v="60"/>
    <n v="1"/>
    <s v="De enero a marzo 2021"/>
    <s v="De abril a junio 2021"/>
    <s v="De julio a setiembre 2021"/>
    <s v="De octubre a diciembre 2021"/>
    <s v="R_P4"/>
    <s v="1_Necesidad de un sistema integrado que agilice la gestión de los procesos administrativos en general."/>
    <s v="4 Cortes eléctricos o fallas informáticas que interrumpan la generación, captura, procesamiento y transmición de la comunicación e información"/>
    <s v="Continuar con las gestiones para la adquisición de un sistema integrado"/>
    <s v="Zaida Baboza/Carlos Chaves"/>
    <x v="5"/>
    <x v="5"/>
    <s v="Carlos Cháves 30 días en la coordinación, elaboración hasta el giro de los recursos, en el I trimestre según lo establecido en la Ley._x000a__x000a_Zaida Barboza 30 días, representa el mismo tiempo para avalar cualquier proceso."/>
    <s v="Transferencia a la Comisión Nacional de Emergencias para atender emergencia nacional por la Pandemia COVID 19"/>
    <m/>
    <n v="330000000"/>
    <s v="60102"/>
    <s v="Transferencias corrientes a Órganos Desconcentrados"/>
    <x v="2"/>
    <m/>
    <m/>
    <n v="2021"/>
    <x v="73"/>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1 Porcentaje anual del Plan de compras ejecutado"/>
    <n v="0.9"/>
    <n v="0.9"/>
    <x v="14"/>
    <x v="13"/>
    <x v="1"/>
    <x v="1"/>
    <x v="1"/>
    <s v="Dar soporte presupuestario, contable y de gestión operaciones de flujos monetarios para el logro de objetivos y metas institucionales"/>
    <s v="P_4"/>
    <x v="20"/>
    <s v="1.1.1"/>
    <s v="IDEM"/>
    <s v="IDEM"/>
    <s v="Coordinar, planificar, y elaborar la programación de pagos del Programa Técnico y Administrativo mensual._x000a__x000a_Seguimiento al Plan de Compras anual y a los informes de Auditorías (Internas - Externas)_x000a__x000a_Revisión de toda la documentación financiera para el pago semanal antes _x000a__x000a_Trámite de específicaciones técnicas para contratar la Firma de Auditores Externos requeridos para la evaluación financiera y presupuestaria para los años 2020- 2022"/>
    <s v="CENTRAL"/>
    <s v="MONTES DE OCA"/>
    <s v="G_1"/>
    <x v="60"/>
    <n v="1"/>
    <s v="De enero a marzo 2021"/>
    <s v="De abril a junio 2021"/>
    <s v="De julio a setiembre 2021"/>
    <s v="De octubre a diciembre 2021"/>
    <s v="R_P4"/>
    <s v="1_Necesidad de un sistema integrado que agilice la gestión de los procesos administrativos en general."/>
    <s v="4 Cortes eléctricos o fallas informáticas que interrumpan la generación, captura, procesamiento y transmición de la comunicación e información"/>
    <s v="Continuar con las gestiones para la adquisición de un sistema integrado"/>
    <s v="Zaida Baboza/Carlos Chaves"/>
    <x v="5"/>
    <x v="5"/>
    <s v="Carlos Cháves 30 días en la coordinación, elaboración hasta el giro de los recursos, en el I trimestre según lo establecido en la Ley._x000a__x000a_Zaida Barboza 30 días, representa el mismo tiempo para avalar cualquier proceso."/>
    <s v="Transferencia a la Comisión Nacional de Emergencias correspondiente al 3% superávit libre acumulado del INAMU de acuerdo con la Ley 8488"/>
    <m/>
    <n v="20000000"/>
    <s v="60102"/>
    <s v="Transferencias corrientes a Órganos Desconcentrados"/>
    <x v="0"/>
    <m/>
    <m/>
    <n v="2021"/>
    <x v="21"/>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1 Porcentaje anual del Plan de compras ejecutado"/>
    <n v="0.9"/>
    <n v="0.9"/>
    <x v="14"/>
    <x v="13"/>
    <x v="1"/>
    <x v="1"/>
    <x v="1"/>
    <s v="Dar soporte presupuestario, contable y de gestión operaciones de flujos monetarios para el logro de objetivos y metas institucionales"/>
    <s v="P_4"/>
    <x v="20"/>
    <s v="1.1.1"/>
    <s v="IDEM"/>
    <s v="IDEM"/>
    <s v="Coordinar, planificar, y elaborar la programación de pagos del Programa Técnico y Administrativo mensual._x000a__x000a_Seguimiento al Plan de Compras anual y a los informes de Auditorías (Internas - Externas)_x000a__x000a_Revisión de toda la documentación financiera para el pago semanal antes _x000a__x000a_Trámite de específicaciones técnicas para contratar la Firma de Auditores Externos requeridos para la evaluación financiera y presupuestaria para los años 2020- 2022"/>
    <s v="CENTRAL"/>
    <s v="MONTES DE OCA"/>
    <s v="G_1"/>
    <x v="60"/>
    <n v="1"/>
    <s v="De enero a marzo 2021"/>
    <s v="De abril a junio 2021"/>
    <s v="De julio a setiembre 2021"/>
    <s v="De octubre a diciembre 2021"/>
    <s v="R_P4"/>
    <s v="1_Necesidad de un sistema integrado que agilice la gestión de los procesos administrativos en general."/>
    <s v="4 Cortes eléctricos o fallas informáticas que interrumpan la generación, captura, procesamiento y transmición de la comunicación e información"/>
    <s v="Continuar con las gestiones para la adquisición de un sistema integrado"/>
    <s v="Zaida Baboza/Carlos Chaves"/>
    <x v="5"/>
    <x v="5"/>
    <s v="Carlos Cháves 30 días en la coordinación, elaboración hasta el giro de los recursos, en el I trimestre según lo establecido en la Ley._x000a__x000a_Zaida Barboza 30 días, representa el mismo tiempo para avalar cualquier proceso."/>
    <s v="Transferencia al Ministerio de Hacienda para atender cuota organismos internacional, Ley 3418 de octubre 1964."/>
    <m/>
    <n v="80000000"/>
    <s v="60701"/>
    <s v="Transferencias corrientes a organismos internacionales"/>
    <x v="0"/>
    <m/>
    <m/>
    <n v="2021"/>
    <x v="74"/>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1 Porcentaje anual del Plan de compras ejecutado"/>
    <n v="0.9"/>
    <n v="0.9"/>
    <x v="14"/>
    <x v="13"/>
    <x v="1"/>
    <x v="1"/>
    <x v="1"/>
    <s v="Dar soporte presupuestario, contable y de gestión operaciones de flujos monetarios para el logro de objetivos y metas institucionales"/>
    <s v="P_4"/>
    <x v="20"/>
    <s v="1.1.1"/>
    <s v="IDEM"/>
    <s v="IDEM"/>
    <s v="Coordinar, planificar, y elaborar la programación de pagos del Programa Técnico y Administrativo mensual._x000a__x000a_Seguimiento al Plan de Compras anual y a los informes de Auditorías (Internas - Externas)_x000a__x000a_Revisión de toda la documentación financiera para el pago semanal antes }_x000a__x000a_Trámite para solicitud, revisión, anásis, recepción, informes, pagos de bienes duraderos Institucionales"/>
    <s v="CENTRAL"/>
    <s v="MONTES DE OCA"/>
    <s v="G_1"/>
    <x v="60"/>
    <n v="1"/>
    <s v="De enero a marzo 2021"/>
    <s v="De abril a junio 2021"/>
    <s v="De julio a setiembre 2021"/>
    <s v="De octubre a diciembre 2021"/>
    <s v="R_P4"/>
    <s v="1_Necesidad de un sistema integrado que agilice la gestión de los procesos administrativos en general."/>
    <s v="4 Cortes eléctricos o fallas informáticas que interrumpan la generación, captura, procesamiento y transmición de la comunicación e información"/>
    <s v="Continuar con las gestiones para la adquisición de un sistema integrado"/>
    <s v="Zaida Baboza/Carlos Chaves"/>
    <x v="5"/>
    <x v="5"/>
    <s v="Carlos Cháves 233  días en la coordinación, elaboración hasta la adquisición del bien o servición, según la necesidad surgida en cualquier depedencia._x000a__x000a_Zaida Barboza 233 días, representa el mismo tiempo para avalar cualquier proceso."/>
    <s v="Adquisición de Equipos de comunicación para atender las necesidades de las sedes del INAMU"/>
    <m/>
    <n v="3000000"/>
    <s v="50103"/>
    <s v="Equipo de comunicación"/>
    <x v="2"/>
    <m/>
    <m/>
    <n v="2021"/>
    <x v="41"/>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1 Porcentaje anual del Plan de compras ejecutado"/>
    <n v="0.9"/>
    <n v="0.9"/>
    <x v="14"/>
    <x v="13"/>
    <x v="1"/>
    <x v="1"/>
    <x v="1"/>
    <s v="Dar soporte presupuestario, contable y de gestión operaciones de flujos monetarios para el logro de objetivos y metas institucionales"/>
    <s v="P_4"/>
    <x v="20"/>
    <s v="1.1.1"/>
    <s v="IDEM"/>
    <s v="IDEM"/>
    <s v="Coordinar, planificar, y elaborar la programación de pagos del Programa Técnico y Administrativo mensual._x000a__x000a_Seguimiento al Plan de Compras anual y a los informes de Auditorías (Internas - Externas)_x000a__x000a_Revisión de toda la documentación financiera para el pago semanal antes }_x000a__x000a_Trámite para solicitud, revisión, anásis, recepción, informes, pagos de bienes duraderos Institucionales"/>
    <s v="CENTRAL"/>
    <s v="MONTES DE OCA"/>
    <s v="G_1"/>
    <x v="60"/>
    <n v="1"/>
    <s v="De enero a marzo 2021"/>
    <s v="De abril a junio 2021"/>
    <s v="De julio a setiembre 2021"/>
    <s v="De octubre a diciembre 2021"/>
    <s v="R_P4"/>
    <s v="1_Necesidad de un sistema integrado que agilice la gestión de los procesos administrativos en general."/>
    <s v="4 Cortes eléctricos o fallas informáticas que interrumpan la generación, captura, procesamiento y transmición de la comunicación e información"/>
    <s v="Continuar con las gestiones para la adquisición de un sistema integrado"/>
    <s v="Zaida Baboza/Carlos Chaves"/>
    <x v="5"/>
    <x v="5"/>
    <s v="Carlos Cháves 233  días en la coordinación, elaboración hasta la adquisición del bien o servición, según la necesidad surgida en cualquier depedencia._x000a__x000a_Zaida Barboza 233 días, representa el mismo tiempo para avalar cualquier proceso."/>
    <s v="Adquisición de Equipo y mobiliario para atender las necesidades de las sedes del INAMU"/>
    <m/>
    <n v="10000000"/>
    <s v="50104"/>
    <s v="Equipo y mobiliario de oficina"/>
    <x v="2"/>
    <m/>
    <m/>
    <n v="2021"/>
    <x v="35"/>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1 Porcentaje anual del Plan de compras ejecutado"/>
    <n v="0.9"/>
    <n v="0.9"/>
    <x v="14"/>
    <x v="13"/>
    <x v="1"/>
    <x v="1"/>
    <x v="1"/>
    <s v="Dar soporte presupuestario, contable y de gestión operaciones de flujos monetarios para el logro de objetivos y metas institucionales"/>
    <s v="P_4"/>
    <x v="20"/>
    <s v="1.1.1"/>
    <s v="IDEM"/>
    <s v="IDEM"/>
    <s v="Coordinar, planificar, y elaborar la programación de pagos del Programa Técnico y Administrativo mensual._x000a__x000a_Seguimiento al Plan de Compras anual y a los informes de Auditorías (Internas - Externas)_x000a__x000a_Revisión de toda la documentación financiera para el pago semanal antes }_x000a__x000a_Trámite para solicitud, revisión, anásis, recepción, informes, pagos de bienes duraderos Institucionales"/>
    <s v="CENTRAL"/>
    <s v="MONTES DE OCA"/>
    <s v="G_1"/>
    <x v="60"/>
    <n v="1"/>
    <s v="De enero a marzo 2021"/>
    <s v="De abril a junio 2021"/>
    <s v="De julio a setiembre 2021"/>
    <s v="De octubre a diciembre 2021"/>
    <s v="R_P4"/>
    <s v="1_Necesidad de un sistema integrado que agilice la gestión de los procesos administrativos en general."/>
    <s v="4 Cortes eléctricos o fallas informáticas que interrumpan la generación, captura, procesamiento y transmición de la comunicación e información"/>
    <s v="Continuar con las gestiones para la adquisición de un sistema integrado"/>
    <s v="Zaida Baboza/Carlos Chaves"/>
    <x v="5"/>
    <x v="5"/>
    <s v="Carlos Cháves 233  días en la coordinación, elaboración hasta la adquisición del bien o servición, según la necesidad surgida en cualquier depedencia._x000a__x000a_Zaida Barboza 233 días, representa el mismo tiempo para avalar cualquier proceso."/>
    <s v="Adquisición de maquinaria, equipo y mobiliario diverso para uso de las Sedes del INAMU"/>
    <m/>
    <n v="9885033"/>
    <s v="50199"/>
    <s v="Maquinaria, equipo y mobiliario diverso"/>
    <x v="2"/>
    <m/>
    <m/>
    <n v="2021"/>
    <x v="75"/>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1 Porcentaje anual del Plan de compras ejecutado"/>
    <n v="0.9"/>
    <n v="0.9"/>
    <x v="14"/>
    <x v="13"/>
    <x v="1"/>
    <x v="1"/>
    <x v="1"/>
    <s v="Dar soporte presupuestario, contable y de gestión operaciones de flujos monetarios para el logro de objetivos y metas institucionales"/>
    <s v="P_4"/>
    <x v="20"/>
    <s v="1.1.1"/>
    <s v="IDEM"/>
    <s v="IDEM"/>
    <s v="Coordinar, planificar, y elaborar la programación de pagos del Programa Técnico y Administrativo mensual._x000a__x000a_Seguimiento al Plan de Compras anual y a los informes de Auditorías (Internas - Externas)_x000a__x000a_Revisión de toda la documentación financiera para el pago semanal antes }_x000a__x000a_Trámite para solicitud, revisión, anásis, recepción, informes, pagos de bienes duraderos Institucionales"/>
    <s v="CENTRAL"/>
    <s v="MONTES DE OCA"/>
    <s v="G_1"/>
    <x v="60"/>
    <n v="1"/>
    <s v="De enero a marzo 2021"/>
    <s v="De abril a junio 2021"/>
    <s v="De julio a setiembre 2021"/>
    <s v="De octubre a diciembre 2021"/>
    <s v="R_P4"/>
    <s v="1_Necesidad de un sistema integrado que agilice la gestión de los procesos administrativos en general."/>
    <s v="4 Cortes eléctricos o fallas informáticas que interrumpan la generación, captura, procesamiento y transmición de la comunicación e información"/>
    <s v="Continuar con las gestiones para la adquisición de un sistema integrado"/>
    <s v="Zaida Baboza/Carlos Chaves"/>
    <x v="5"/>
    <x v="5"/>
    <s v="Carlos Cháves 233  días en la coordinación, elaboración hasta la adquisición del bien o servición, según la necesidad surgida en cualquier depedencia._x000a__x000a_Zaida Barboza 233 días, representa el mismo tiempo para avalar cualquier proceso."/>
    <s v="Para la compra de carretillas para uso de las Sedes del INAMU"/>
    <m/>
    <n v="1000000"/>
    <s v="50102"/>
    <s v="Equipo de transporte"/>
    <x v="2"/>
    <m/>
    <m/>
    <n v="2021"/>
    <x v="17"/>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1 Porcentaje anual del Plan de compras ejecutado"/>
    <n v="0.9"/>
    <n v="0.9"/>
    <x v="14"/>
    <x v="13"/>
    <x v="1"/>
    <x v="1"/>
    <x v="1"/>
    <s v="Dar soporte presupuestario, contable y de gestión operaciones de flujos monetarios para el logro de objetivos y metas institucionales"/>
    <s v="P_4"/>
    <x v="20"/>
    <s v="1.1.1"/>
    <s v="IDEM"/>
    <s v="IDEM"/>
    <s v="_x000a_Coordinar, planificar, y elaborar la programación de pagos del Programa Técnico y Administrativo mensual._x000a_Cumplir con los plazos establecidos para dar respuesta y/o trámites administrativos a los documentos que ingresan a la DAF_x000a_Cumplir con los plazos establecidos para realizar las contrataciones administrativas y de caja chica requeridos por la Dirección Administrativa en  tiempo y forma._x000a__x000a_Suscripción de periódicos"/>
    <s v="CENTRAL"/>
    <s v="MONTES DE OCA"/>
    <s v="G_1"/>
    <x v="60"/>
    <n v="1"/>
    <s v="De enero a marzo 2021"/>
    <s v="De abril a junio 2021"/>
    <s v="De julio a setiembre 2021"/>
    <s v="De octubre a diciembre 2021"/>
    <s v="R_P4"/>
    <s v="1_Necesidad de un sistema integrado que agilice la gestión de los procesos administrativos en general."/>
    <s v="4 Cortes eléctricos o fallas informáticas que interrumpan la generación, captura, procesamiento y transmición de la comunicación e información"/>
    <s v="Continuar con las gestiones para la adquisición de un sistema integrado"/>
    <s v="Zaida Baboza/Alicia Cháves"/>
    <x v="5"/>
    <x v="5"/>
    <s v="Alicia Cháves  60 días del I trimestre_x000a_Zaida Barboza 10 días"/>
    <s v="Suscripción de  periódicos de circulación nacional para algunas oficinas del INAMU"/>
    <m/>
    <n v="1400000"/>
    <s v="29903"/>
    <s v="Productos de papel, cartón e impresos"/>
    <x v="0"/>
    <m/>
    <m/>
    <n v="2021"/>
    <x v="76"/>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1 Porcentaje anual del Plan de compras ejecutado"/>
    <n v="0.9"/>
    <n v="0.9"/>
    <x v="14"/>
    <x v="13"/>
    <x v="1"/>
    <x v="1"/>
    <x v="1"/>
    <s v="Dar soporte presupuestario, contable y de gestión operaciones de flujos monetarios para el logro de objetivos y metas institucionales"/>
    <s v="P_4"/>
    <x v="20"/>
    <s v="1.1.1"/>
    <s v="IDEM"/>
    <s v="IDEM"/>
    <s v="Participar activamente en las comisiones que se establezcan para la revisión y actualización de los reglamentos relacionados con el que hacer de la DAF_x000a_Cumplir con los plazos establecidos para dar respuesta y/o criterio legal a los documentos que ingresan a la DAF_x000a_Realizar al menos dos actualizaciones de la normativa atinente o nueva normativa ateniente a los procesos Institucionales y que involucran las  Dependencias de la DAF, y en coordinación con la  Asesoría Legal."/>
    <s v="CENTRAL"/>
    <s v="MONTES DE OCA"/>
    <s v="G_1"/>
    <x v="60"/>
    <n v="1"/>
    <s v="De enero a marzo 2021"/>
    <s v="De abril a junio 2021"/>
    <s v="De julio a setiembre 2021"/>
    <s v="De octubre a diciembre 2021"/>
    <s v="R_P4"/>
    <s v="1_Necesidad de un sistema integrado que agilice la gestión de los procesos administrativos en general."/>
    <s v="4 Cortes eléctricos o fallas informáticas que interrumpan la generación, captura, procesamiento y transmición de la comunicación e información"/>
    <s v="Continuar con las gestiones para la adquisición de un sistema integrado"/>
    <s v="Georgina García_x000a__x000a__x000a_Zaida Barboza "/>
    <x v="5"/>
    <x v="5"/>
    <s v="Gerogina García invierte 233 días por las actividades generadas durante  el año._x000a__x000a__x000a_Zaida Barboza invierte el mismo tiempo que  representa la autorización, firma  de los trámites"/>
    <s v="No se requieren"/>
    <m/>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1 Porcentaje anual del Plan de compras ejecutado"/>
    <n v="0.9"/>
    <n v="0.9"/>
    <x v="14"/>
    <x v="13"/>
    <x v="1"/>
    <x v="1"/>
    <x v="1"/>
    <s v="Dar soporte presupuestario, contable y de gestión operaciones de flujos monetarios para el logro de objetivos y metas institucionales"/>
    <s v="P_4"/>
    <x v="20"/>
    <s v="1.1.1"/>
    <s v="IDEM"/>
    <s v="IDEM"/>
    <s v="IDEM"/>
    <s v="CENTRAL"/>
    <s v="MONTES DE OCA"/>
    <s v="G_1"/>
    <x v="60"/>
    <s v="IDEM"/>
    <s v="De enero a marzo 2021"/>
    <s v="De abril a junio 2021"/>
    <s v="De julio a setiembre 2021"/>
    <s v="De octubre a diciembre 2021"/>
    <s v="R_P4"/>
    <s v="2_El programa técnico no visualiza las labores de tipo administrativas como parte de sus funciones."/>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poyo administrativo, y de la alta geraquía, a las gestiones, recomendaciones, iniciativas impulsadas por el Archivo Central Institucional, así como la antención pronta de las necesidades planteadas para el proceso de gestión documenta."/>
    <s v="Jonathan Aguilar Arias/Zaida Barboza Hernández. Archivo Central Institucional/Dirección Administrativa Financiera"/>
    <x v="5"/>
    <x v="5"/>
    <s v="Persona que tramita la caja chica 3 días"/>
    <s v="Adquisición de materiales tales como: solución matácaro,  desinfectante especial, guantes de nitrilo, respiradores, desinfectante para manos y otros."/>
    <m/>
    <n v="350000"/>
    <s v="29905"/>
    <s v="Útiles y materiales de limpieza"/>
    <x v="0"/>
    <m/>
    <m/>
    <n v="2021"/>
    <x v="45"/>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1 Porcentaje anual del Plan de compras ejecutado"/>
    <n v="0.9"/>
    <n v="0.9"/>
    <x v="14"/>
    <x v="13"/>
    <x v="1"/>
    <x v="1"/>
    <x v="1"/>
    <s v="Dar soporte presupuestario, contable y de gestión operaciones de flujos monetarios para el logro de objetivos y metas institucionales"/>
    <s v="P_4"/>
    <x v="20"/>
    <s v="1.1.1"/>
    <s v="IDEM"/>
    <s v="IDEM"/>
    <s v="IDEM"/>
    <s v="CENTRAL"/>
    <s v="MONTES DE OCA"/>
    <s v="G_1"/>
    <x v="60"/>
    <s v="IDEM"/>
    <s v="De enero a marzo 2021"/>
    <s v="De abril a junio 2021"/>
    <s v="De julio a setiembre 2021"/>
    <s v="De octubre a diciembre 2021"/>
    <s v="R_P4"/>
    <s v="2_El programa técnico no visualiza las labores de tipo administrativas como parte de sus funciones."/>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poyo administrativo, y de la alta geraquía, a las gestiones, recomendaciones, iniciativas impulsadas por el Archivo Central Institucional, así como la antención pronta de las necesidades planteadas para el proceso de gestión documenta."/>
    <s v="Jonathan Aguilar Arias/Zaida Barboza Hernández. Archivo Central Institucional/Dirección Administrativa Financiera"/>
    <x v="5"/>
    <x v="5"/>
    <s v="Persona que tramita la caja chica 3 días"/>
    <s v="Para la compra de suministros tales como:  guantes de nitrilo, respiradores y otros. "/>
    <m/>
    <n v="150000"/>
    <s v="29906"/>
    <s v="Útiles y materiales de resguardo y seguridad"/>
    <x v="0"/>
    <m/>
    <m/>
    <n v="2021"/>
    <x v="19"/>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1 Porcentaje anual del Plan de compras ejecutado"/>
    <n v="0.9"/>
    <n v="0.9"/>
    <x v="14"/>
    <x v="13"/>
    <x v="1"/>
    <x v="1"/>
    <x v="1"/>
    <s v="Dar soporte presupuestario, contable y de gestión operaciones de flujos monetarios para el logro de objetivos y metas institucionales"/>
    <s v="P_4"/>
    <x v="20"/>
    <s v="1.1.1"/>
    <s v="IDEM"/>
    <s v="IDEM"/>
    <s v="IDEM"/>
    <s v="CENTRAL"/>
    <s v="MONTES DE OCA"/>
    <s v="G_1"/>
    <x v="60"/>
    <s v="IDEM"/>
    <s v="De enero a marzo 2021"/>
    <s v="De abril a junio 2021"/>
    <s v="De julio a setiembre 2021"/>
    <s v="De octubre a diciembre 2021"/>
    <s v="R_P4"/>
    <s v="2_El programa técnico no visualiza las labores de tipo administrativas como parte de sus funciones."/>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poyo administrativo, y de la alta geraquía, a las gestiones, recomendaciones, iniciativas impulsadas por el Archivo Central Institucional, así como la antención pronta de las necesidades planteadas para el proceso de gestión documenta."/>
    <s v="Jonathan Aguilar Arias/Zaida Barboza Hernández. Archivo Central Institucional/Dirección Administrativa Financiera"/>
    <x v="5"/>
    <x v="5"/>
    <s v="Persona que tramita la caja chica 2 días"/>
    <s v="No se requieren"/>
    <m/>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1 Porcentaje anual del Plan de compras ejecutado"/>
    <n v="0.9"/>
    <n v="0.9"/>
    <x v="14"/>
    <x v="13"/>
    <x v="1"/>
    <x v="1"/>
    <x v="1"/>
    <s v="Dar soporte presupuestario, contable y de gestión operaciones de flujos monetarios para el logro de objetivos y metas institucionales"/>
    <s v="P_4"/>
    <x v="1"/>
    <s v="1.7.1"/>
    <s v="IDEM"/>
    <n v="0"/>
    <s v="Actividades relativas a la cooordinación, supervición, asesoría y administración, así como las correspondientes al proceso de gestión documental, del Sistema Archivístico Institucional y del INAMU_x000a__x000a_100% de cumplimiento del plan de trabajo anual del Artchivo Central Institucional, incluyendo sus modificaciones a lo largo del periodo que cubre."/>
    <s v="CENTRAL"/>
    <s v="MONTES DE OCA"/>
    <s v="G_22"/>
    <x v="61"/>
    <n v="1"/>
    <s v="De enero a marzo 2021"/>
    <s v="De abril a junio 2021"/>
    <s v="De julio a setiembre 2021"/>
    <s v="De octubre a diciembre 2021"/>
    <s v="R_P4"/>
    <s v="2_El programa técnico no visualiza las labores de tipo administrativas como parte de sus funciones."/>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poyo administrativo, y de la alta Jeraquía, a las gestiones, recomendaciones, iniciativas impulsadas por el Archivo Central Institucional, así como la antención pronta de las necesidades planteadas para el proceso de gestión documenta."/>
    <s v="Jonathan Aguilar Arias/Zaida Barboza Hernández. Archivo Central Institucional/Dirección Administrativa Financiera"/>
    <x v="5"/>
    <x v="5"/>
    <s v="Jonathan Aguilar - Archivista 150 días. _x000a__x000a_Zaida Barboza para revisión de términos de referencia y seguimientos 5 días"/>
    <s v="Contratación directa. Proyecto de reorganización y descripción de documentos custodiados en el Archivo Central Institucional. "/>
    <m/>
    <n v="25000000"/>
    <s v="10404"/>
    <s v="Servicios en ciencias económicas y sociales"/>
    <x v="0"/>
    <m/>
    <m/>
    <n v="2021"/>
    <x v="77"/>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1 Porcentaje anual del Plan de compras ejecutado"/>
    <n v="0.9"/>
    <n v="0.9"/>
    <x v="14"/>
    <x v="13"/>
    <x v="1"/>
    <x v="1"/>
    <x v="1"/>
    <s v="Dar soporte presupuestario, contable y de gestión operaciones de flujos monetarios para el logro de objetivos y metas institucionales"/>
    <s v="P_4"/>
    <x v="4"/>
    <s v="2.0.0"/>
    <s v="IDEM"/>
    <s v="IDEM"/>
    <s v="Recursos para atender trámite de solicitud de plazas nuevas para ubicar en los diferentes servicios que actualmente tiene el INAMU en toda las Sedes del INAMU. Las cuales fueron aprobadas en diciembre 2020"/>
    <s v="CENTRAL"/>
    <s v="MONTES DE OCA"/>
    <s v="G_25"/>
    <x v="62"/>
    <m/>
    <s v="De enero a marzo 2021"/>
    <s v="De abril a junio 2021"/>
    <s v="De julio a setiembre 2021"/>
    <s v="De octubre a diciembre 2021"/>
    <s v="R_P4"/>
    <s v="1_Necesidad de un sistema integrado que agilice la gestión de los procesos administrativos en general."/>
    <s v="4 Cortes eléctricos o fallas informáticas que interrumpan la generación, captura, procesamiento y transmición de la comunicación e información"/>
    <s v="Continuar con las gestiones para la adquisición de un sistema integrado"/>
    <s v="Zaida Baboza / Carlos Chaves Anchía"/>
    <x v="8"/>
    <x v="8"/>
    <s v="Zaida Barboza "/>
    <s v="Recursos para atender trámite de solicitud de plazas nuevas para ubicar en los diferentes servicios que actualmente tiene el INAMU en toda las Sedes del INAMU. "/>
    <m/>
    <n v="208002965.5"/>
    <s v="90202"/>
    <s v="Sumas con destino específico sin asignación presupuestaria"/>
    <x v="0"/>
    <m/>
    <n v="-208002965.5"/>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1 Porcentaje anual del Plan de compras ejecutado"/>
    <n v="0.9"/>
    <n v="0.9"/>
    <x v="14"/>
    <x v="13"/>
    <x v="1"/>
    <x v="1"/>
    <x v="1"/>
    <s v="Dar soporte presupuestario, contable y de gestión operaciones de flujos monetarios para el logro de objetivos y metas institucionales"/>
    <s v="P_4"/>
    <x v="1"/>
    <s v="1.7.1"/>
    <s v="IDEM"/>
    <s v="IDEM"/>
    <s v="Mantener al día el archivo de Gestión para el año vigente, tanto de la documentación que ingresa como la que se envía._x000a__x000a_Cumplir con el plazo de un día hábil para trasladar la correspondencia interna o externa tramitada por la DAF._x000a__x000a_Cumplimiento de la Solicitud de Valoración parcial de Documentos para la DAF de los periodos antes del 2018 y la respectiva elaboración de la Tabla de Plazos de Conservación de Documentos."/>
    <s v="CENTRAL"/>
    <s v="MONTES DE OCA"/>
    <s v="G_22"/>
    <x v="62"/>
    <m/>
    <s v="De enero a marzo 2021"/>
    <s v="De abril a junio 2021"/>
    <s v="De julio a setiembre 2021"/>
    <s v="De octubre a diciembre 2021"/>
    <s v="R_P4"/>
    <s v="1_Necesidad de un sistema integrado que agilice la gestión de los procesos administrativos en general."/>
    <s v="4 Cortes eléctricos o fallas informáticas que interrumpan la generación, captura, procesamiento y transmición de la comunicación e información"/>
    <s v="Continuar con las gestiones para la adquisición de un sistema integrado"/>
    <s v="Zaida Baboza/Mayela Bonilla"/>
    <x v="5"/>
    <x v="5"/>
    <s v="Mayela Bonilla  233 días por las actividades generadas durnate el año._x000a__x000a__x000a_Zaida Barboza invierte el mismo tiempo que  representa la autorización, firma  de los trámites"/>
    <s v="No se requieren"/>
    <m/>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2 Cantidad de sedes INAMU construidas (acumulativa)"/>
    <n v="3"/>
    <n v="1"/>
    <x v="14"/>
    <x v="13"/>
    <x v="1"/>
    <x v="1"/>
    <x v="1"/>
    <s v="Dar soporte presupuestario, contable y de gestión operaciones de flujos monetarios para el logro de objetivos y metas institucionales"/>
    <s v="P_4"/>
    <x v="21"/>
    <s v="1.1.2"/>
    <n v="0.50480000000000003"/>
    <n v="0.31"/>
    <s v="Seguimiento, informes, análisis, procesamiento de datos, control de pagos,  supervisión de obra pública, visitas al sitio y todas la administración de contrato y del Proyectos para la ejecución y operación del Proyecto CEAAM Caribe. "/>
    <s v="HUETAR_CARIBE"/>
    <s v="LIMÓN"/>
    <s v="G_2"/>
    <x v="63"/>
    <n v="1"/>
    <s v="De enero a marzo 2021"/>
    <s v="De abril a junio 2021"/>
    <m/>
    <m/>
    <s v="R_P4"/>
    <s v="4_Necesidad de  seguimiento dirigido a resultados del  Plan Institucional Estratégico"/>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Los riesgos qui descritos son vistos desde la perspectiva de un proyecto de construcción, por lo que se establecen medidas de mitigación propias de los proyectos constructivos que permiten que en las ofertas se consideren este tipo de situaciones metereológicas descritas. La responsabilidad no la asume el INAMU, sino la empresa contratista.  Además, en otros temas se verifica el cumplimiento de las medidas sanitarias a causa del COVID, en los proyectos de construcción se prohíbe el acceso a funcionarias que del INAMU que no pertenezcan al equipo de trabajo de Infraestructura. Por otra parte, para cada gira se consideran los elementos externos para establecer algún plan de mitigación como programar las inspecciones en dos días y no en uno. Por la naturaleza del estos proyectos las reuniones virtuales podrían ser una alternativa, siempre y cuando no se traten de inspección de obra, misma que debe ser evidenciada, acreditada y justificada. "/>
    <s v="Zaida Barboza, José Ramírez, Amanda Ocampo. "/>
    <x v="5"/>
    <x v="5"/>
    <s v="General del Proyecto CEAAM Caribe:Zaida Barboza: 26 días, José Ramirez 114 días, Amanda Ocampo 104 días "/>
    <s v="Construcción, Remodelación  del CEAAM Caribe, contrato con la empresa EDIFICAR.S.A "/>
    <s v="Contemplados en el monto total de la contratación "/>
    <n v="1850000000"/>
    <s v="50201"/>
    <s v="Edificios"/>
    <x v="2"/>
    <m/>
    <m/>
    <n v="2021"/>
    <x v="78"/>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2 Cantidad de sedes INAMU construidas (acumulativa)"/>
    <n v="3"/>
    <n v="1"/>
    <x v="14"/>
    <x v="13"/>
    <x v="1"/>
    <x v="1"/>
    <x v="1"/>
    <s v="Dar soporte presupuestario, contable y de gestión operaciones de flujos monetarios para el logro de objetivos y metas institucionales"/>
    <s v="P_4"/>
    <x v="21"/>
    <s v="1.1.2"/>
    <s v="IDEM"/>
    <n v="0.31"/>
    <s v="Seguimiento, informes, análisis, procesamiento de datos, control de pagos,  supervisión de obra pública, visitas al sitio y todas la administración de contrato y del Proyectos para la ejecución y operación del Proyecto CEAAM Caribe. "/>
    <s v="HUETAR_CARIBE"/>
    <s v="LIMÓN"/>
    <s v="G_2"/>
    <x v="63"/>
    <n v="1"/>
    <m/>
    <s v="De abril a junio 2021"/>
    <s v="De julio a setiembre 2021"/>
    <s v="De octubre a diciembre 2021"/>
    <s v="R_P4"/>
    <s v="4_Necesidad de  seguimiento dirigido a resultados del  Plan Institucional Estratégico"/>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Los riesgos qui descritos son vistos desde la perspectiva de un proyecto de construcción, por lo que se establecen medidas de mitigación propias de los proyectos constructivos que permiten que en las ofertas se consideren este tipo de situaciones metereológicas descritas. La responsabilidad no la asume el INAMU, sino la empresa contratista.  Además, en otros temas se verifica el cumplimiento de las medidas sanitarias a causa del COVID, en los proyectos de construcción se prohíbe el acceso a funcionarias que del INAMU que no pertenezcan al equipo de trabajo de Infraestructura. Por otra parte, para cada gira se consideran los elementos externos para establecer algún plan de mitigación como programar las inspecciones en dos días y no en uno. Por la naturaleza del estos proyectos las reuniones virtuales podrían ser una alternativa, siempre y cuando no se traten de inspección de obra, misma que debe ser evidenciada, acreditada y justificada."/>
    <s v="Zaida Barboza, José Ramírez, Amanda Ocampo. "/>
    <x v="5"/>
    <x v="5"/>
    <s v="General del Proyecto CEAAM Caribe:Zaida Barboza: 25 días, José Ramirez 104 días, Amanda Ocampo 104 días "/>
    <s v="Mantenimiento incluido en el contrato con la empresa EDIFICAR S.A para el nuevo inmueble del CEAAM Caribe. "/>
    <s v="Contemplados en el monto total de la contratación "/>
    <n v="32000000"/>
    <s v="10801"/>
    <s v="Mantenimiento de edificios, locales y terrenos"/>
    <x v="0"/>
    <m/>
    <m/>
    <n v="2021"/>
    <x v="79"/>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2 Cantidad de sedes INAMU construidas (acumulativa)"/>
    <n v="3"/>
    <n v="1"/>
    <x v="14"/>
    <x v="13"/>
    <x v="1"/>
    <x v="1"/>
    <x v="1"/>
    <s v="Dar soporte presupuestario, contable y de gestión operaciones de flujos monetarios para el logro de objetivos y metas institucionales"/>
    <s v="P_4"/>
    <x v="21"/>
    <s v="1.1.2"/>
    <s v="IDEM"/>
    <n v="0.31"/>
    <s v="Revisión de la lista de requerimiento de los activos que se estiman adquirir, tramite de contratación administrativa, lo que inlcuye: TdR, Elaboración de solicitud de contratación por SICOP, revisión de ofertas, coordinación de entrega en el sitio, proceso de pago. Elaboración de Informes. "/>
    <s v="HUETAR_CARIBE"/>
    <s v="LIMÓN"/>
    <s v="G_2"/>
    <x v="63"/>
    <n v="1"/>
    <s v="De enero a marzo 2021"/>
    <s v="De abril a junio 2021"/>
    <m/>
    <m/>
    <s v="R_P4"/>
    <s v="4_Necesidad de  seguimiento dirigido a resultados del  Plan Institucional Estratégico"/>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Los riesgos qui descritos son vistos desde la perspectiva de un proyecto de construcción, por lo que se establecen medidas de mitigación propias de los proyectos constructivos que permiten que en las ofertas se consideren este tipo de situaciones metereológicas descritas. La responsabilidad no la asume el INAMU, sino la empresa contratista.  Además, en otros temas se verifica el cumplimiento de las medidas sanitarias a causa del COVID, en los proyectos de construcción se prohíbe el acceso a funcionarias que del INAMU que no pertenezcan al equipo de trabajo de Infraestructura. Por otra parte, para cada gira se consideran los elementos externos para establecer algún plan de mitigación como programar las inspecciones en dos días y no en uno. Por la naturaleza del estos proyectos las reuniones virtuales podrían ser una alternativa, siempre y cuando no se traten de inspección de obra, misma que debe ser evidenciada, acreditada y justificada."/>
    <s v="Zaida Barboza, José Ramírez, Amanda Ocampo. "/>
    <x v="5"/>
    <x v="5"/>
    <s v="General del Proyecto CEAAM Caribe:Zaida Barboza: 25 días, José Ramirez 104 días, Amanda Ocampo 104 días "/>
    <s v="Para la compra de equipos y mobiliario diverso para el nuevo CEAAM Caribe."/>
    <s v="Se contempla en los de TdR que es responsabilidad del Proveedor "/>
    <n v="10000000"/>
    <s v="50199"/>
    <s v="Maquinaria, equipo y mobiliario diverso"/>
    <x v="2"/>
    <m/>
    <m/>
    <n v="2021"/>
    <x v="35"/>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2 Cantidad de sedes INAMU construidas (acumulativa)"/>
    <n v="3"/>
    <n v="1"/>
    <x v="14"/>
    <x v="13"/>
    <x v="1"/>
    <x v="1"/>
    <x v="1"/>
    <s v="Dar soporte presupuestario, contable y de gestión operaciones de flujos monetarios para el logro de objetivos y metas institucionales"/>
    <s v="P_4"/>
    <x v="21"/>
    <s v="1.1.2"/>
    <s v="IDEM"/>
    <n v="0.31"/>
    <s v="Revisión de la lista de requerimiento de los activos que se estiman adquirir, tramite de contratación administrativa, lo que inlcuye: TdR, Elaboración de solicitud de contratación por SICOP, revisión de ofertas, coordinación de entrega en el sitio, proceso de pago. Elaboración de Informes. "/>
    <s v="HUETAR_CARIBE"/>
    <s v="LIMÓN"/>
    <s v="G_2"/>
    <x v="63"/>
    <n v="1"/>
    <s v="De enero a marzo 2021"/>
    <s v="De abril a junio 2021"/>
    <m/>
    <m/>
    <s v="R_P4"/>
    <s v="4_Necesidad de  seguimiento dirigido a resultados del  Plan Institucional Estratégico"/>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Los riesgos qui descritos son vistos desde la perspectiva de un proyecto de construcción, por lo que se establecen medidas de mitigación propias de los proyectos constructivos que permiten que en las ofertas se consideren este tipo de situaciones metereológicas descritas. La responsabilidad no la asume el INAMU, sino la empresa contratista.  Además, en otros temas se verifica el cumplimiento de las medidas sanitarias a causa del COVID, en los proyectos de construcción se prohíbe el acceso a funcionarias que del INAMU que no pertenezcan al equipo de trabajo de Infraestructura. Por otra parte, para cada gira se consideran los elementos externos para establecer algún plan de mitigación como programar las inspecciones en dos días y no en uno. Por la naturaleza del estos proyectos las reuniones virtuales podrían ser una alternativa, siempre y cuando no se traten de inspección de obra, misma que debe ser evidenciada, acreditada y justificada."/>
    <s v="Zaida Barboza, José Ramírez, Amanda Ocampo. "/>
    <x v="5"/>
    <x v="5"/>
    <s v="General del Proyecto CEAAM Caribe:Zaida Barboza: 25 días, José Ramirez 104 días, Amanda Ocampo 104 días "/>
    <s v="Equipamiento de sectores del inmueble directamente dirigidos a las usuarias y equipamiento parcial para las oficinas "/>
    <s v="Se contempla en los de TdR que es responsabilidad del Proveedor "/>
    <n v="5000000"/>
    <s v="50104"/>
    <s v="Equipo y mobiliario de oficina"/>
    <x v="2"/>
    <m/>
    <m/>
    <n v="2021"/>
    <x v="2"/>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2 Cantidad de sedes INAMU construidas (acumulativa)"/>
    <n v="3"/>
    <n v="1"/>
    <x v="14"/>
    <x v="13"/>
    <x v="1"/>
    <x v="1"/>
    <x v="1"/>
    <s v="Dar soporte presupuestario, contable y de gestión operaciones de flujos monetarios para el logro de objetivos y metas institucionales"/>
    <s v="P_4"/>
    <x v="21"/>
    <s v="1.1.2"/>
    <s v="IDEM"/>
    <n v="0.31"/>
    <s v="Mudanza del CEAAM alnuevo inmueble del CEAAM Caribe "/>
    <s v="HUETAR_CARIBE"/>
    <s v="LIMÓN"/>
    <s v="G_2"/>
    <x v="63"/>
    <n v="1"/>
    <m/>
    <s v="De abril a junio 2021"/>
    <m/>
    <m/>
    <s v="R_P4"/>
    <s v="4_Necesidad de  seguimiento dirigido a resultados del  Plan Institucional Estratégico"/>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Los riesgos qui descritos son vistos desde la perspectiva de un proyecto de construcción, por lo que se establecen medidas de mitigación propias de los proyectos constructivos que permiten que en las ofertas se consideren este tipo de situaciones metereológicas descritas. La responsabilidad no la asume el INAMU, sino la empresa contratista.  Además, en otros temas se verifica el cumplimiento de las medidas sanitarias a causa del COVID, en los proyectos de construcción se prohíbe el acceso a funcionarias que del INAMU que no pertenezcan al equipo de trabajo de Infraestructura. Por otra parte, para cada gira se consideran los elementos externos para establecer algún plan de mitigación como programar las inspecciones en dos días y no en uno. Por la naturaleza del estos proyectos las reuniones virtuales podrían ser una alternativa, siempre y cuando no se traten de inspección de obra, misma que debe ser evidenciada, acreditada y justificada."/>
    <s v="Zaida Barboza, José Ramírez, Amanda Ocampo. "/>
    <x v="5"/>
    <x v="5"/>
    <s v="General del Proyecto CEAAM Caribe:Zaida Barboza: 25 días, José Ramirez 104 días, Amanda Ocampo 104 días "/>
    <s v="Transporte y Mudanza del CEAAM a la nueva Sede remodelada del CEAAM Caribe "/>
    <s v="Contemplados en el monto total de la contratación "/>
    <n v="4000000"/>
    <s v="10304"/>
    <s v="Transporte de bienes"/>
    <x v="0"/>
    <m/>
    <m/>
    <n v="2021"/>
    <x v="5"/>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2 Cantidad de sedes INAMU construidas (acumulativa)"/>
    <n v="3"/>
    <n v="1"/>
    <x v="14"/>
    <x v="13"/>
    <x v="1"/>
    <x v="1"/>
    <x v="1"/>
    <s v="Dar soporte presupuestario, contable y de gestión operaciones de flujos monetarios para el logro de objetivos y metas institucionales"/>
    <s v="P_4"/>
    <x v="21"/>
    <s v="1.1.2"/>
    <s v="IDEM"/>
    <n v="0.31"/>
    <s v="Consultoría para cumplir con la Ley No. 6750 Estimulo de bellas artes, búsqueda en las diferentes comunicades de posibles oferentes de arte de conformidad con los tipos de edificios y los valores del INAMU, TdR, elaboración de solicitud de contratación Directa por SICOP de acuerdo a la normativa que le aplica a las piezas de colección, seguimiento, verificación de instalación, orden de registro contable, pago de facturas. "/>
    <s v="CENTRAL"/>
    <s v="MONTES DE OCA"/>
    <s v="G_2"/>
    <x v="63"/>
    <n v="1"/>
    <m/>
    <s v="De abril a junio 2021"/>
    <s v="De julio a setiembre 2021"/>
    <m/>
    <s v="R_P4"/>
    <s v="4_Necesidad de  seguimiento dirigido a resultados del  Plan Institucional Estratégico"/>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Los riesgos qui descritos son vistos desde la perspectiva de un proyecto de construcción, por lo que se establecen medidas de mitigación propias de los proyectos constructivos que permiten que en las ofertas se consideren este tipo de situaciones metereológicas descritas. La responsabilidad no la asume el INAMU, sino la empresa contratista.  Además, en otros temas se verifica el cumplimiento de las medidas sanitarias a causa del COVID, en los proyectos de construcción se prohíbe el acceso a funcionarias que del INAMU que no pertenezcan al equipo de trabajo de Infraestructura. Por otra parte, para cada gira se consideran los elementos externos para establecer algún plan de mitigación como programar las inspecciones en dos días y no en uno. Por la naturaleza del estos proyectos las reuniones virtuales podrían ser una alternativa, siempre y cuando no se traten de inspección de obra, misma que debe ser evidenciada, acreditada y justificada."/>
    <s v="Zaida Barboza,  Amanda Ocampo. "/>
    <x v="5"/>
    <x v="5"/>
    <s v="Amanda Ocampo 6 días, Zaida Barboza, 1 día. "/>
    <s v="Adquisición de obras de arte de conformidad con la Ley No. 6750  &quot;Estimulo de bellas artes&quot; Destino del 1% de los recursos del costo total del Proyecto. "/>
    <s v="Asumida dentro del proceso de contratación"/>
    <n v="71674502"/>
    <s v="59902"/>
    <s v="Piezas y obras de colección"/>
    <x v="2"/>
    <m/>
    <m/>
    <n v="2021"/>
    <x v="8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2 Cantidad de sedes INAMU construidas (acumulativa)"/>
    <n v="3"/>
    <n v="1"/>
    <x v="14"/>
    <x v="13"/>
    <x v="1"/>
    <x v="1"/>
    <x v="1"/>
    <s v="Dar soporte presupuestario, contable y de gestión operaciones de flujos monetarios para el logro de objetivos y metas institucionales"/>
    <s v="P_4"/>
    <x v="21"/>
    <s v="1.1.2"/>
    <s v="IDEM"/>
    <n v="0.31"/>
    <s v="Proceso de Licitación Pública completo del Proyecto, inicio de las obras, inspección de obra pública, emisión de infomes para todos los entes relacionados, atención de administración del Proyecto, desde el enfoque administrativo, social y en la comunidad, administración de la contratación de la empresa que resulte adjudicada. "/>
    <s v="HUETAR_CARIBE"/>
    <s v="LIMÓN"/>
    <s v="G_2"/>
    <x v="63"/>
    <n v="1"/>
    <s v="De enero a marzo 2021"/>
    <s v="De abril a junio 2021"/>
    <s v="De julio a setiembre 2021"/>
    <s v="De octubre a diciembre 2021"/>
    <s v="R_P4"/>
    <s v="4_Necesidad de  seguimiento dirigido a resultados del  Plan Institucional Estratégico"/>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Los riesgos qui descritos son vistos desde la perspectiva de un proyecto de construcción, por lo que se establecen medidas de mitigación propias de los proyectos constructivos que permiten que en las ofertas se consideren este tipo de situaciones metereológicas descritas. La responsabilidad no la asume el INAMU, sino la empresa contratista.  Además, en otros temas se verifica el cumplimiento de las medidas sanitarias a causa del COVID, en los proyectos de construcción se prohíbe el acceso a funcionarias que del INAMU que no pertenezcan al equipo de trabajo de Infraestructura. Por otra parte, para cada gira se consideran los elementos externos para establecer algún plan de mitigación como programar las inspecciones en dos días y no en uno. Por la naturaleza del estos proyectos las reuniones virtuales podrían ser una alternativa, siempre y cuando no se traten de inspección de obra, misma que debe ser evidenciada, acreditada y justificada."/>
    <s v="Zaida Barboza, José Ramírez, Amanda Ocampo. "/>
    <x v="5"/>
    <x v="5"/>
    <s v="General del Proyecto Regional Huetar Caribe:Zaida Barboza: 26 días, José Ramirez 52 días, Amanda Ocampo 60 días "/>
    <s v="Contratación de la empresa Constructora que ejecutará las obras del Proyecto &quot;Estudio, diseño y construcción de la Sede Regional del INAMU en la Provincia de Limón&quot;"/>
    <s v="Montos imprevistos dentro de la contratación, por naturaleza del Proyecto "/>
    <n v="2500000000"/>
    <s v="50201"/>
    <s v="Edificios"/>
    <x v="2"/>
    <m/>
    <m/>
    <s v="2021-2022"/>
    <x v="81"/>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2 Cantidad de sedes INAMU construidas (acumulativa)"/>
    <n v="3"/>
    <n v="1"/>
    <x v="14"/>
    <x v="13"/>
    <x v="1"/>
    <x v="1"/>
    <x v="1"/>
    <s v="Dar soporte presupuestario, contable y de gestión operaciones de flujos monetarios para el logro de objetivos y metas institucionales"/>
    <s v="P_4"/>
    <x v="21"/>
    <s v="1.1.2"/>
    <s v="IDEM"/>
    <n v="0.31"/>
    <s v="Proceso de Licitación Pública completo del Proyecto, inicio de las obras, inspección de obra pública, emisión de infomes para todos los entes relacionados, atención de administración del Proyecto, desde el enfoque administrativo, social y en la comunidad, administración de la contratación de la empresa que resulte adjudicada. "/>
    <s v="PACIFICO_CENTRAL"/>
    <s v="PUNTARENAS"/>
    <s v="G_2"/>
    <x v="63"/>
    <n v="1"/>
    <s v="De enero a marzo 2021"/>
    <s v="De abril a junio 2021"/>
    <s v="De julio a setiembre 2021"/>
    <s v="De octubre a diciembre 2021"/>
    <s v="R_P4"/>
    <s v="4_Necesidad de  seguimiento dirigido a resultados del  Plan Institucional Estratégico"/>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Los riesgos qui descritos son vistos desde la perspectiva de un proyecto de construcción, por lo que se establecen medidas de mitigación propias de los proyectos constructivos que permiten que en las ofertas se consideren este tipo de situaciones metereológicas descritas. La responsabilidad no la asume el INAMU, sino la empresa contratista.  Además, en otros temas se verifica el cumplimiento de las medidas sanitarias a causa del COVID, en los proyectos de construcción se prohíbe el acceso a funcionarias que del INAMU que no pertenezcan al equipo de trabajo de Infraestructura. Por otra parte, para cada gira se consideran los elementos externos para establecer algún plan de mitigación como programar las inspecciones en dos días y no en uno. Por la naturaleza del estos proyectos las reuniones virtuales podrían ser una alternativa, siempre y cuando no se traten de inspección de obra, misma que debe ser evidenciada, acreditada y justificada."/>
    <s v="Zaida Barboza, José Ramírez, Amanda Ocampo. "/>
    <x v="5"/>
    <x v="5"/>
    <s v="General del Proyecto Regional Pacífico Central :Zaida Barboza: 26 días, José Ramirez 52 días, Amanda Ocampo 40 días "/>
    <s v="Contratación de la empresa Constructora que ejecutará las obras del Proyecto &quot;Estudio, diseño y construcción de la Sede Regional del INAMU en la Provincia de Puntarenas, Distrito el Roble&quot;"/>
    <s v="Montos imprevistos dentro de la contratación, por naturaleza del Proyecto "/>
    <n v="2500000000"/>
    <s v="50201"/>
    <s v="Edificios"/>
    <x v="2"/>
    <m/>
    <m/>
    <s v="2021-2022"/>
    <x v="81"/>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2 Cantidad de sedes INAMU construidas (acumulativa)"/>
    <n v="3"/>
    <n v="1"/>
    <x v="14"/>
    <x v="13"/>
    <x v="1"/>
    <x v="1"/>
    <x v="1"/>
    <s v="Dar soporte presupuestario, contable y de gestión operaciones de flujos monetarios para el logro de objetivos y metas institucionales"/>
    <s v="P_4"/>
    <x v="21"/>
    <s v="1.1.2"/>
    <s v="IDEM"/>
    <n v="0.31"/>
    <s v="Proceso de contratación por SICOP para la consultoria de una persona curadora que realice las acciones señaladas en la Ley No. 6750 sobre el dictamén curatorial para la adquisición de obras de arte del Proyecto de CEAAM Caribe. "/>
    <s v="HUETAR_CARIBE"/>
    <s v="LIMÓN"/>
    <s v="G_2"/>
    <x v="63"/>
    <n v="1"/>
    <s v="De enero a marzo 2021"/>
    <s v="De abril a junio 2021"/>
    <m/>
    <m/>
    <s v="R_P4"/>
    <s v="4_Necesidad de  seguimiento dirigido a resultados del  Plan Institucional Estratégico"/>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Los riesgos qui descritos son vistos desde la perspectiva de un proyecto de construcción, por lo que se establecen medidas de mitigación propias de los proyectos constructivos que permiten que en las ofertas se consideren este tipo de situaciones metereológicas descritas. La responsabilidad no la asume el INAMU, sino la empresa contratista.  Además, en otros temas se verifica el cumplimiento de las medidas sanitarias a causa del COVID, en los proyectos de construcción se prohíbe el acceso a funcionarias que del INAMU que no pertenezcan al equipo de trabajo de Infraestructura. Por otra parte, para cada gira se consideran los elementos externos para establecer algún plan de mitigación como programar las inspecciones en dos días y no en uno. Por la naturaleza del estos proyectos las reuniones virtuales podrían ser una alternativa, siempre y cuando no se traten de inspección de obra, misma que debe ser evidenciada, acreditada y justificada."/>
    <s v="Zaida Barboza,  Amanda Ocampo. "/>
    <x v="5"/>
    <x v="5"/>
    <s v="Amanda Ocampo 6 días, Zaida Barboza, 1 día. "/>
    <s v="Contratación por escasa cuantía de una profesional en curaduria o historia del arte, autorizada por el Museo del Arte Costarricense para la búsqueda, determinación de la obra que el INAMU va adquirir y examen curatorial para el cumplimiento de la Ley No. 6750. &quot;Estimulo de Bellas Artes&quot;"/>
    <s v="Consultoría que se contrata con una recepción final de un producto, montos imprevistos deben correr por cuenta de la oferente. "/>
    <n v="3000000"/>
    <s v="10404"/>
    <s v="Servicios en ciencias económicas y sociales"/>
    <x v="0"/>
    <m/>
    <m/>
    <n v="2021"/>
    <x v="41"/>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2 Cantidad de sedes INAMU construidas (acumulativa)"/>
    <n v="3"/>
    <n v="1"/>
    <x v="14"/>
    <x v="13"/>
    <x v="1"/>
    <x v="1"/>
    <x v="1"/>
    <s v="Dar soporte presupuestario, contable y de gestión operaciones de flujos monetarios para el logro de objetivos y metas institucionales"/>
    <s v="P_4"/>
    <x v="21"/>
    <s v="1.1.2"/>
    <s v="IDEM"/>
    <n v="0.31"/>
    <s v="Seguimiento a la Contratación con el ICE para la inspección de obra pública en las Provincias de Limón y Puntarenas para los Proyectos: CEAAM Caribe, Regional Huetar Caribe y Regional Pacífico Central. "/>
    <s v="HUETAR_CARIBE"/>
    <s v="LIMÓN"/>
    <s v="G_2"/>
    <x v="63"/>
    <n v="1"/>
    <s v="De enero a marzo 2021"/>
    <s v="De abril a junio 2021"/>
    <s v="De julio a setiembre 2021"/>
    <s v="De octubre a diciembre 2021"/>
    <s v="R_P4"/>
    <s v="4_Necesidad de  seguimiento dirigido a resultados del  Plan Institucional Estratégico"/>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Los riesgos qui descritos son vistos desde la perspectiva de un proyecto de construcción, por lo que se establecen medidas de mitigación propias de los proyectos constructivos que permiten que en las ofertas se consideren este tipo de situaciones metereológicas descritas. La responsabilidad no la asume el INAMU, sino la empresa contratista.  Además, en otros temas se verifica el cumplimiento de las medidas sanitarias a causa del COVID, en los proyectos de construcción se prohíbe el acceso a funcionarias que del INAMU que no pertenezcan al equipo de trabajo de Infraestructura. Por otra parte, para cada gira se consideran los elementos externos para establecer algún plan de mitigación como programar las inspecciones en dos días y no en uno. Por la naturaleza del estos proyectos las reuniones virtuales podrían ser una alternativa, siempre y cuando no se traten de inspección de obra, misma que debe ser evidenciada, acreditada y justificada."/>
    <s v="Zaida Barboza, José Ramírez, Amanda Ocampo. "/>
    <x v="5"/>
    <x v="5"/>
    <s v="General del Proyecto Regional Huetar Caribe:Zaida Barboza: 26 días, José Ramirez 52 días, Amanda Ocampo 60 días "/>
    <s v="Contratación para la inspección de obra para los Proyectos: CEAAM Caribe, Regional Huetar Caribe y Pacífico Central."/>
    <s v="Contratación con el ICE que dispone de montos para imprevistos. "/>
    <n v="262000000"/>
    <s v="50201"/>
    <s v="Edificios"/>
    <x v="2"/>
    <m/>
    <m/>
    <s v="2021-2022"/>
    <x v="82"/>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2 Cantidad de sedes INAMU construidas (acumulativa)"/>
    <n v="3"/>
    <n v="1"/>
    <x v="14"/>
    <x v="13"/>
    <x v="1"/>
    <x v="1"/>
    <x v="1"/>
    <s v="Dar soporte presupuestario, contable y de gestión operaciones de flujos monetarios para el logro de objetivos y metas institucionales"/>
    <s v="P_4"/>
    <x v="21"/>
    <s v="1.1.2"/>
    <s v="IDEM"/>
    <n v="0.31"/>
    <s v="Seguimiento a la Contratación con el ICE para la inspección de obra pública en las Provincias de Limón y Puntarenas para los Proyectos: CEAAM Caribe, Regional Huetar Caribe y Regional Pacífico Central. "/>
    <s v="HUETAR_CARIBE"/>
    <s v="LIMÓN"/>
    <s v="G_2"/>
    <x v="63"/>
    <n v="1"/>
    <s v="De enero a marzo 2021"/>
    <s v="De abril a junio 2021"/>
    <s v="De julio a setiembre 2021"/>
    <s v="De octubre a diciembre 2021"/>
    <s v="R_P4"/>
    <s v="4_Necesidad de  seguimiento dirigido a resultados del  Plan Institucional Estratégico"/>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Los riesgos qui descritos son vistos desde la perspectiva de un proyecto de construcción, por lo que se establecen medidas de mitigación propias de los proyectos constructivos que permiten que en las ofertas se consideren este tipo de situaciones metereológicas descritas. La responsabilidad no la asume el INAMU, sino la empresa contratista.  Además, en otros temas se verifica el cumplimiento de las medidas sanitarias a causa del COVID, en los proyectos de construcción se prohíbe el acceso a funcionarias que del INAMU que no pertenezcan al equipo de trabajo de Infraestructura. Por otra parte, para cada gira se consideran los elementos externos para establecer algún plan de mitigación como programar las inspecciones en dos días y no en uno. Por la naturaleza del estos proyectos las reuniones virtuales podrían ser una alternativa, siempre y cuando no se traten de inspección de obra, misma que debe ser evidenciada, acreditada y justificada."/>
    <s v="Zaida Barboza, José Ramírez, Amanda Ocampo. "/>
    <x v="5"/>
    <x v="5"/>
    <s v="General del Proyecto Regional Huetar Caribe:Zaida Barboza: 26 días, José Ramirez 52 días, Amanda Ocampo 60 días "/>
    <s v="Contratación para la inspección de obra y etapa de acompañamiento técnico en la revisión de ofertas para los Proyectos: CEAAM Caribe, Regional Huetar Caribe y Pacífico Central."/>
    <s v="Contratación con el ICE que dispone de montos para imprevistos. "/>
    <n v="12000000"/>
    <s v="10403"/>
    <s v="Servicios de ingeniería y arquitectura"/>
    <x v="0"/>
    <m/>
    <m/>
    <n v="2021"/>
    <x v="83"/>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2 Cantidad de sedes INAMU construidas (acumulativa)"/>
    <n v="3"/>
    <n v="1"/>
    <x v="14"/>
    <x v="13"/>
    <x v="1"/>
    <x v="1"/>
    <x v="1"/>
    <s v="Dar soporte presupuestario, contable y de gestión operaciones de flujos monetarios para el logro de objetivos y metas institucionales"/>
    <s v="P_4"/>
    <x v="21"/>
    <s v="1.1.2"/>
    <s v="IDEM"/>
    <n v="0.31"/>
    <s v="Búsqueda de portafolios de terrenos en el GAM, visitas, estudios básicos de terrenos donde se desarrollá el Proyecto del Centro Especializdo de Atención para mujeres que han sido afectadas por la violencia intrafamiliar, sus hijas e hijos y que se encuentran en riesgo severo de muerte. "/>
    <s v="CENTRAL"/>
    <s v="SAN JOSE"/>
    <s v="G_2"/>
    <x v="63"/>
    <n v="1"/>
    <s v="De enero a marzo 2021"/>
    <s v="De abril a junio 2021"/>
    <s v="De julio a setiembre 2021"/>
    <s v="De octubre a diciembre 2021"/>
    <s v="R_P4"/>
    <s v="4_Necesidad de  seguimiento dirigido a resultados del  Plan Institucional Estratégico"/>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Los riesgos qui descritos son vistos desde la perspectiva de un proyecto de construcción, por lo que se establecen medidas de mitigación propias de los proyectos constructivos que permiten que en las ofertas se consideren este tipo de situaciones metereológicas descritas. La responsabilidad no la asume el INAMU, sino la empresa contratista.  Además, en otros temas se verifica el cumplimiento de las medidas sanitarias a causa del COVID, en los proyectos de construcción se prohíbe el acceso a funcionarias que del INAMU que no pertenezcan al equipo de trabajo de Infraestructura. Por otra parte, para cada gira se consideran los elementos externos para establecer algún plan de mitigación como programar las inspecciones en dos días y no en uno. Por la naturaleza del estos proyectos las reuniones virtuales podrían ser una alternativa, siempre y cuando no se traten de inspección de obra, misma que debe ser evidenciada, acreditada y justificada."/>
    <s v="Zaida Barboza, José Ramírez, Amanda Ocampo, Georgina García "/>
    <x v="5"/>
    <x v="5"/>
    <s v="Zaida Barboza: 2 días, José Ramirez 5 días, Amanda Ocampo 10 días, Georgina García: 5 días.  "/>
    <s v="Compra de Terreno para ubicar eL Proyecto al CEAAM AM para la atención de las mujeres en riesgo severo de muerte.  "/>
    <s v="Contemplados dentro del monto de acciones o tareas "/>
    <n v="500000000"/>
    <s v="50301"/>
    <s v="Terrenos"/>
    <x v="2"/>
    <m/>
    <m/>
    <n v="2021"/>
    <x v="84"/>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2 Cantidad de sedes INAMU construidas (acumulativa)"/>
    <n v="3"/>
    <n v="1"/>
    <x v="14"/>
    <x v="13"/>
    <x v="1"/>
    <x v="1"/>
    <x v="1"/>
    <s v="Dar soporte presupuestario, contable y de gestión operaciones de flujos monetarios para el logro de objetivos y metas institucionales"/>
    <s v="P_4"/>
    <x v="21"/>
    <s v="1.1.2"/>
    <s v="IDEM"/>
    <n v="0.31"/>
    <s v="Consultoria para estudios básicos para la compra de un terreno apto para construir el CEAAM AM. "/>
    <s v="CENTRAL"/>
    <s v="SAN JOSE"/>
    <s v="G_2"/>
    <x v="63"/>
    <n v="1"/>
    <s v="De enero a marzo 2021"/>
    <s v="De abril a junio 2021"/>
    <s v="De julio a setiembre 2021"/>
    <m/>
    <s v="R_P4"/>
    <s v="4_Necesidad de  seguimiento dirigido a resultados del  Plan Institucional Estratégico"/>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Los riesgos qui descritos son vistos desde la perspectiva de un proyecto de construcción, por lo que se establecen medidas de mitigación propias de los proyectos constructivos que permiten que en las ofertas se consideren este tipo de situaciones metereológicas descritas. La responsabilidad no la asume el INAMU, sino la empresa contratista.  Además, en otros temas se verifica el cumplimiento de las medidas sanitarias a causa del COVID, en los proyectos de construcción se prohíbe el acceso a funcionarias que del INAMU que no pertenezcan al equipo de trabajo de Infraestructura. Por otra parte, para cada gira se consideran los elementos externos para establecer algún plan de mitigación como programar las inspecciones en dos días y no en uno. Por la naturaleza del estos proyectos las reuniones virtuales podrían ser una alternativa, siempre y cuando no se traten de inspección de obra, misma que debe ser evidenciada, acreditada y justificada."/>
    <s v="Zaida Barboza, José Ramírez, Amanda Ocampo. "/>
    <x v="5"/>
    <x v="5"/>
    <s v="Zaida Barboza: 2 días, José Ramirez 5 días, Amanda Ocampo 10 días, Georgina García: 5 días.  "/>
    <s v="Estudios básicos de Ingeniería para verificar que el terreno seleccionado cumpla técnicamente con las condiciones para ser adquirido por el INAMU. "/>
    <s v="Contemplados dentro del monto de acciones o tareas "/>
    <n v="5000000"/>
    <s v="10403"/>
    <s v="Servicios de ingeniería y arquitectura"/>
    <x v="0"/>
    <m/>
    <m/>
    <n v="2021"/>
    <x v="2"/>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2 Cantidad de sedes INAMU construidas (acumulativa)"/>
    <n v="3"/>
    <n v="1"/>
    <x v="14"/>
    <x v="13"/>
    <x v="1"/>
    <x v="1"/>
    <x v="1"/>
    <s v="Dar soporte presupuestario, contable y de gestión operaciones de flujos monetarios para el logro de objetivos y metas institucionales"/>
    <s v="P_4"/>
    <x v="21"/>
    <s v="1.1.2"/>
    <s v="IDEM"/>
    <n v="0.31"/>
    <s v="Giras de seguimiento e inspeccion de obras en proceso"/>
    <s v="CENTRAL"/>
    <s v="MONTES DE OCA"/>
    <s v="G_2"/>
    <x v="63"/>
    <n v="1"/>
    <s v="De enero a marzo 2021"/>
    <s v="De abril a junio 2021"/>
    <s v="De julio a setiembre 2021"/>
    <s v="De octubre a diciembre 2021"/>
    <s v="R_P4"/>
    <s v="4_Necesidad de  seguimiento dirigido a resultados del  Plan Institucional Estratégico"/>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Los riesgos qui descritos son vistos desde la perspectiva de un proyecto de construcción, por lo que se establecen medidas de mitigación propias de los proyectos constructivos que permiten que en las ofertas se consideren este tipo de situaciones metereológicas descritas. La responsabilidad no la asume el INAMU, sino la empresa contratista.  Además, en otros temas se verifica el cumplimiento de las medidas sanitarias a causa del COVID, en los proyectos de construcción se prohíbe el acceso a funcionarias que del INAMU que no pertenezcan al equipo de trabajo de Infraestructura. Por otra parte, para cada gira se consideran los elementos externos para establecer algún plan de mitigación como programar las inspecciones en dos días y no en uno. Por la naturaleza del estos proyectos las reuniones virtuales podrían ser una alternativa, siempre y cuando no se traten de inspección de obra, misma que debe ser evidenciada, acreditada y justificada."/>
    <s v="Zaida Barboza, José Ramírez, Amanda Ocampo. "/>
    <x v="5"/>
    <x v="5"/>
    <m/>
    <s v="Giras de seguimiento e inspeccion de obras en proceso (¢200.000 en la partida de Servicios Generales)"/>
    <m/>
    <n v="0"/>
    <s v="10501"/>
    <s v="Transporte dentro del país"/>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2 Cantidad de sedes INAMU construidas (acumulativa)"/>
    <n v="3"/>
    <n v="1"/>
    <x v="14"/>
    <x v="13"/>
    <x v="1"/>
    <x v="1"/>
    <x v="1"/>
    <s v="Dar soporte presupuestario, contable y de gestión operaciones de flujos monetarios para el logro de objetivos y metas institucionales"/>
    <s v="P_4"/>
    <x v="21"/>
    <s v="1.1.2"/>
    <s v="IDEM"/>
    <n v="0.31"/>
    <s v="Giras de seguimiento e inspeccion de obras en proceso"/>
    <s v="CENTRAL"/>
    <s v="MONTES DE OCA"/>
    <s v="G_2"/>
    <x v="63"/>
    <n v="1"/>
    <s v="De enero a marzo 2021"/>
    <s v="De abril a junio 2021"/>
    <s v="De julio a setiembre 2021"/>
    <s v="De octubre a diciembre 2021"/>
    <s v="R_P4"/>
    <s v="4_Necesidad de  seguimiento dirigido a resultados del  Plan Institucional Estratégico"/>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Los riesgos qui descritos son vistos desde la perspectiva de un proyecto de construcción, por lo que se establecen medidas de mitigación propias de los proyectos constructivos que permiten que en las ofertas se consideren este tipo de situaciones metereológicas descritas. La responsabilidad no la asume el INAMU, sino la empresa contratista.  Además, en otros temas se verifica el cumplimiento de las medidas sanitarias a causa del COVID, en los proyectos de construcción se prohíbe el acceso a funcionarias que del INAMU que no pertenezcan al equipo de trabajo de Infraestructura. Por otra parte, para cada gira se consideran los elementos externos para establecer algún plan de mitigación como programar las inspecciones en dos días y no en uno. Por la naturaleza del estos proyectos las reuniones virtuales podrían ser una alternativa, siempre y cuando no se traten de inspección de obra, misma que debe ser evidenciada, acreditada y justificada."/>
    <s v="Zaida Barboza, José Ramírez, Amanda Ocampo. "/>
    <x v="5"/>
    <x v="5"/>
    <m/>
    <s v="Giras de seguimiento e inspeccion de obras en proceso(¢1.800.000 en la partida de Servicios Generales)"/>
    <m/>
    <n v="0"/>
    <s v="10502"/>
    <s v="Viáticos dentro del país"/>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3 Porcentaje de avance en la actualización y modernización gradual del Sistema Archivístico Institucional"/>
    <s v="PENDIENTE"/>
    <s v="pendiente"/>
    <x v="14"/>
    <x v="13"/>
    <x v="1"/>
    <x v="1"/>
    <x v="1"/>
    <s v="Dar soporte presupuestario, contable y de gestión operaciones de flujos monetarios para el logro de objetivos y metas institucionales"/>
    <s v="P_4"/>
    <x v="1"/>
    <s v="1.7.1"/>
    <s v="IDEM"/>
    <s v=" "/>
    <s v="6.    Identificación, codificación e ingreso de metadatos para los documentos y carpetas electrónicos. "/>
    <m/>
    <m/>
    <s v="G_22"/>
    <x v="2"/>
    <n v="100"/>
    <m/>
    <m/>
    <m/>
    <m/>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m/>
    <x v="5"/>
    <x v="5"/>
    <m/>
    <m/>
    <m/>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15"/>
    <x v="14"/>
    <x v="1"/>
    <x v="1"/>
    <x v="2"/>
    <s v="Orientar  el contenido de los objetivos y metas institucionales desde una perspectiva Técnico-Administrativa, que brinde soporte  y dirección al quehacer institucional, mediante apoyo, legitimidad y guía política"/>
    <s v="P_1"/>
    <x v="2"/>
    <s v="1.8.1"/>
    <s v="IDEM"/>
    <s v="IDEM"/>
    <s v="Acciones de coordinación, acompañamiento, dirección y supervisión a la Secretaría Técnica de la PIEG"/>
    <s v="CENTRAL"/>
    <s v="TODOS LOS CANTONES"/>
    <s v="G_16"/>
    <x v="21"/>
    <s v="IDEM"/>
    <s v="ENERO-MARZO"/>
    <s v="Abril - junio"/>
    <s v="Julio - setiembre"/>
    <s v="Octubre-Diciembre"/>
    <s v="R_P7"/>
    <s v="7_Que la planificación institucional, no comprenda un proceso participativo que tome en cuenta al personal técnico y administrativo"/>
    <s v="4 Cortes eléctricos o fallas informáticas que interrumpan la generación, captura, procesamiento y transmición de la comunicación e información"/>
    <s v="1. Cumplir con las recomendaciones derivadas del estudio de percepción sobre los servicios que presta el INAMU, llevada a cabo anualmente por la Contraloría de Servicios del año anterior._x000a_2. Generar condiciones (a lo interno), para que el Inamu trabaje bajo un enfoque de procesos_x000a_3. Finalizar la implementación de los Servicios Web (Web Services) con SINERUBE para el trasiego de información. _x000a_4. Seguimiento a convenios interinstitucionales bajo responsabilidad de las dependencias técnicas"/>
    <s v="Antonieta Fernández_x000a_Lorena Flores"/>
    <x v="8"/>
    <x v="8"/>
    <s v="Antonieta Fernández (55)_x000a_Lorena Flores (20)"/>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15"/>
    <x v="14"/>
    <x v="1"/>
    <x v="1"/>
    <x v="2"/>
    <s v="Orientar  el contenido de los objetivos y metas institucionales desde una perspectiva Técnico-Administrativa, que brinde soporte  y dirección al quehacer institucional, mediante apoyo, legitimidad y guía política"/>
    <s v="P_1"/>
    <x v="2"/>
    <s v="1.8.1"/>
    <s v="IDEM"/>
    <s v="IDEM"/>
    <s v="Representación del INAMU en diferentes comisiones externas y reuniones con equipos de trabajo internos. (COMMCA, CIM, CEPAL, EuroSocial y PNUD)"/>
    <s v="CENTRAL"/>
    <s v="TODOS LOS CANTONES"/>
    <s v="G_16"/>
    <x v="64"/>
    <n v="5"/>
    <s v="ENERO-MARZO"/>
    <s v="Abril - junio"/>
    <s v="Julio - setiembre"/>
    <s v="Octubre-Diciembre"/>
    <s v="R_P7"/>
    <s v="7_Que la planificación institucional, no comprenda un proceso participativo que tome en cuenta al personal técnico y administrativo"/>
    <s v="4 Cortes eléctricos o fallas informáticas que interrumpan la generación, captura, procesamiento y transmición de la comunicación e información"/>
    <s v="1. Cumplir con las recomendaciones derivadas del estudio de percepción sobre los servicios que presta el INAMU, llevada a cabo anualmente por la Contraloría de Servicios del año anterior._x000a_2. Generar condiciones (a lo interno), para que el Inamu trabaje bajo un enfoque de procesos_x000a_3. Finalizar la implementación de los Servicios Web (Web Services) con SINERUBE para el trasiego de información. _x000a_4. Seguimiento a convenios interinstitucionales bajo responsabilidad de las dependencias técnicas"/>
    <s v="Lorena Flores"/>
    <x v="8"/>
    <x v="8"/>
    <n v="110"/>
    <s v="Viáticos"/>
    <n v="0"/>
    <n v="500000"/>
    <n v="10502"/>
    <s v="Viáticos dentro del país"/>
    <x v="0"/>
    <m/>
    <m/>
    <n v="2021"/>
    <x v="24"/>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15"/>
    <x v="14"/>
    <x v="1"/>
    <x v="1"/>
    <x v="2"/>
    <s v="Orientar  el contenido de los objetivos y metas institucionales desde una perspectiva Técnico-Administrativa, que brinde soporte  y dirección al quehacer institucional, mediante apoyo, legitimidad y guía política"/>
    <s v="P_1"/>
    <x v="2"/>
    <s v="1.8.1"/>
    <s v="IDEM"/>
    <s v="IDEM"/>
    <s v="Propuestas técnicas de mejora a procedimientos, lineamientos e instrumentos a cargo de la Dirección."/>
    <s v="CENTRAL"/>
    <s v="TODOS LOS CANTONES"/>
    <s v="G_16"/>
    <x v="65"/>
    <n v="1"/>
    <s v="ENERO-MARZO"/>
    <s v="Abril - junio"/>
    <s v="Julio - setiembre"/>
    <s v="Octubre-Diciembre"/>
    <s v="R_P7"/>
    <s v="7_Que la planificación institucional, no comprenda un proceso participativo que tome en cuenta al personal técnico y administrativo"/>
    <s v="4 Cortes eléctricos o fallas informáticas que interrumpan la generación, captura, procesamiento y transmición de la comunicación e información"/>
    <s v="1. Cumplir con las recomendaciones derivadas del estudio de percepción sobre los servicios que presta el INAMU, llevada a cabo anualmente por la Contraloría de Servicios del año anterior._x000a_2. Generar condiciones (a lo interno), para que el Inamu trabaje bajo un enfoque de procesos_x000a_3. Finalizar la implementación de los Servicios Web (Web Services) con SINERUBE para el trasiego de información. _x000a_4. Seguimiento a convenios interinstitucionales bajo responsabilidad de las dependencias técnicas"/>
    <s v="Shirley Gayle"/>
    <x v="8"/>
    <x v="8"/>
    <n v="48"/>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15"/>
    <x v="14"/>
    <x v="1"/>
    <x v="1"/>
    <x v="2"/>
    <s v="Orientar  el contenido de los objetivos y metas institucionales desde una perspectiva Técnico-Administrativa, que brinde soporte  y dirección al quehacer institucional, mediante apoyo, legitimidad y guía política"/>
    <s v="P_1"/>
    <x v="2"/>
    <s v="1.8.1"/>
    <s v="IDEM"/>
    <s v="IDEM"/>
    <s v="Gestión técnica-administrativa para contrataciones de bienes y servicios solicitados por las dependencias técnicas =&gt; contrataciones centralizadas en la Dirección."/>
    <s v="CENTRAL"/>
    <s v="TODOS LOS CANTONES"/>
    <s v="G_16"/>
    <x v="66"/>
    <n v="2"/>
    <s v="ENERO-MARZO"/>
    <s v="Abril - junio"/>
    <s v="Julio - setiembre"/>
    <s v="Octubre-Diciembre"/>
    <s v="R_P7"/>
    <s v="7_Que la planificación institucional, no comprenda un proceso participativo que tome en cuenta al personal técnico y administrativo"/>
    <s v="4 Cortes eléctricos o fallas informáticas que interrumpan la generación, captura, procesamiento y transmición de la comunicación e información"/>
    <s v="1. Cumplir con las recomendaciones derivadas del estudio de percepción sobre los servicios que presta el INAMU, llevada a cabo anualmente por la Contraloría de Servicios del año anterior._x000a_2. Generar condiciones (a lo interno), para que el Inamu trabaje bajo un enfoque de procesos_x000a_3. Finalizar la implementación de los Servicios Web (Web Services) con SINERUBE para el trasiego de información. _x000a_4. Seguimiento a convenios interinstitucionales bajo responsabilidad de las dependencias técnicas"/>
    <s v="Shirley Gayle"/>
    <x v="8"/>
    <x v="8"/>
    <n v="60"/>
    <s v="Alquiler de mobilliario, toldos, etc, para actividad del Dpto. Políticas Públicas"/>
    <n v="0"/>
    <n v="3000000"/>
    <n v="10102"/>
    <s v="Alquiler de maquinaria, equipo y mobiliario"/>
    <x v="0"/>
    <m/>
    <m/>
    <n v="2021"/>
    <x v="41"/>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15"/>
    <x v="14"/>
    <x v="1"/>
    <x v="1"/>
    <x v="2"/>
    <s v="Orientar  el contenido de los objetivos y metas institucionales desde una perspectiva Técnico-Administrativa, que brinde soporte  y dirección al quehacer institucional, mediante apoyo, legitimidad y guía política"/>
    <s v="P_1"/>
    <x v="2"/>
    <s v="1.8.1"/>
    <s v="IDEM"/>
    <s v="IDEM"/>
    <s v="Procesos de dirección política y técnico-estratégica: Dirección y supervisión de áreas y unidades técnicas. _x000a_Actividades con mujeres y/o instituciones y/u organizaciones en todo el país organizadas por la Presidencia Ejecutiva o la Dirección Estratégica (Incluye Conmemoración Día Internacional de las Mujeres - 8 de marzo)"/>
    <s v="CENTRAL"/>
    <s v="TODOS LOS CANTONES"/>
    <s v="G_16"/>
    <x v="67"/>
    <n v="20"/>
    <s v="ENERO-MARZO"/>
    <s v="Abril - junio"/>
    <s v="Julio - setiembre"/>
    <s v="Octubre-Diciembre"/>
    <s v="R_P7"/>
    <s v="7_Que la planificación institucional, no comprenda un proceso participativo que tome en cuenta al personal técnico y administrativo"/>
    <s v="4 Cortes eléctricos o fallas informáticas que interrumpan la generación, captura, procesamiento y transmición de la comunicación e información"/>
    <s v="1. Cumplir con las recomendaciones derivadas del estudio de percepción sobre los servicios que presta el INAMU, llevada a cabo anualmente por la Contraloría de Servicios del año anterior._x000a_2. Generar condiciones (a lo interno), para que el Inamu trabaje bajo un enfoque de procesos_x000a_3. Finalizar la implementación de los Servicios Web (Web Services) con SINERUBE para el trasiego de información. _x000a_4. Seguimiento a convenios interinstitucionales bajo responsabilidad de las dependencias técnicas"/>
    <s v="Lorena Flores"/>
    <x v="8"/>
    <x v="8"/>
    <n v="110"/>
    <s v="Actividad conmemorativa del 8 de marzo"/>
    <n v="0"/>
    <n v="5000000"/>
    <n v="10702"/>
    <s v="Actividades protocolarias y sociales"/>
    <x v="0"/>
    <m/>
    <m/>
    <n v="2021"/>
    <x v="2"/>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15"/>
    <x v="14"/>
    <x v="1"/>
    <x v="1"/>
    <x v="2"/>
    <s v="Orientar  el contenido de los objetivos y metas institucionales desde una perspectiva Técnico-Administrativa, que brinde soporte  y dirección al quehacer institucional, mediante apoyo, legitimidad y guía política"/>
    <s v="P_1"/>
    <x v="2"/>
    <s v="1.8.1"/>
    <s v="IDEM"/>
    <s v="IDEM"/>
    <s v="Articulación de propuestas sobre:_x000a_A) incidencia en política pública a nivel regional, incluye relaciones INAMU-OFIMs. _x000a_B) PIEG-PLANOVI_x000a_C) Fortalecimiento en la organización de las mujeres"/>
    <s v="CENTRAL"/>
    <s v="TODOS LOS CANTONES"/>
    <s v="G_16"/>
    <x v="21"/>
    <s v="IDEM"/>
    <s v="ENERO-MARZO"/>
    <s v="Abril - junio"/>
    <s v="Julio - setiembre"/>
    <s v="Octubre-Diciembre"/>
    <s v="R_P7"/>
    <s v="7_Que la planificación institucional, no comprenda un proceso participativo que tome en cuenta al personal técnico y administrativo"/>
    <s v="4 Cortes eléctricos o fallas informáticas que interrumpan la generación, captura, procesamiento y transmición de la comunicación e información"/>
    <s v="1. Cumplir con las recomendaciones derivadas del estudio de percepción sobre los servicios que presta el INAMU, llevada a cabo anualmente por la Contraloría de Servicios del año anterior._x000a_2. Generar condiciones (a lo interno), para que el Inamu trabaje bajo un enfoque de procesos_x000a_3. Finalizar la implementación de los Servicios Web (Web Services) con SINERUBE para el trasiego de información. _x000a_4. Seguimiento a convenios interinstitucionales bajo responsabilidad de las dependencias técnicas"/>
    <s v="Antonieta Fernández"/>
    <x v="8"/>
    <x v="8"/>
    <n v="55"/>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15"/>
    <x v="14"/>
    <x v="0"/>
    <x v="0"/>
    <x v="4"/>
    <s v="Dirigir técnica e ideológicamente el que hacer de los departamentos ejecutores del programa 2"/>
    <s v="P_11"/>
    <x v="4"/>
    <s v="2.0.0"/>
    <s v="ANOTAR EL TOTAL DE PROGRAMA 2"/>
    <s v="IDEM"/>
    <s v="Apoyo a la coordinación de la Línea 800INAMUCR"/>
    <s v="CENTRAL"/>
    <s v="TODOS LOS CANTONES"/>
    <s v="G_25"/>
    <x v="8"/>
    <s v="IDEM"/>
    <s v="ENERO-MARZO"/>
    <s v="Abril - junio"/>
    <s v="Julio - setiembre"/>
    <s v="Octubre-Diciembre"/>
    <s v="R_P7"/>
    <s v="7_Que la planificación institucional, no comprenda un proceso participativo que tome en cuenta al personal técnico y administrativo"/>
    <s v="4 Cortes eléctricos o fallas informáticas que interrumpan la generación, captura, procesamiento y transmición de la comunicación e información"/>
    <s v="1. Cumplir con las recomendaciones derivadas del estudio de percepción sobre los servicios que presta el INAMU, llevada a cabo anualmente por la Contraloría de Servicios del año anterior._x000a_2. Generar condiciones (a lo interno), para que el Inamu trabaje bajo un enfoque de procesos_x000a_3. Finalizar la implementación de los Servicios Web (Web Services) con SINERUBE para el trasiego de información. _x000a_4. Seguimiento a convenios interinstitucionales bajo responsabilidad de las dependencias técnicas"/>
    <s v="Antonieta Fernández"/>
    <x v="8"/>
    <x v="8"/>
    <n v="55"/>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15"/>
    <x v="14"/>
    <x v="0"/>
    <x v="0"/>
    <x v="4"/>
    <s v="Dirigir técnica e ideológicamente el que hacer de los departamentos ejecutores del programa 2"/>
    <s v="P_11"/>
    <x v="4"/>
    <s v="2.0.0"/>
    <s v="IDEM"/>
    <s v="IDEM"/>
    <s v="Apoyo a la coordinación de la Línea 800INAMUCR"/>
    <s v="CENTRAL"/>
    <s v="TODOS LOS CANTONES"/>
    <s v="G_25"/>
    <x v="8"/>
    <s v="IDEM"/>
    <s v="ENERO-MARZO"/>
    <s v="Abril - junio"/>
    <s v="Julio - setiembre"/>
    <s v="Octubre-Diciembre"/>
    <s v="R_P7"/>
    <s v="7_Que la planificación institucional, no comprenda un proceso participativo que tome en cuenta al personal técnico y administrativo"/>
    <s v="4 Cortes eléctricos o fallas informáticas que interrumpan la generación, captura, procesamiento y transmición de la comunicación e información"/>
    <s v="1. Cumplir con las recomendaciones derivadas del estudio de percepción sobre los servicios que presta el INAMU, llevada a cabo anualmente por la Contraloría de Servicios del año anterior._x000a_2. Generar condiciones (a lo interno), para que el Inamu trabaje bajo un enfoque de procesos_x000a_3. Finalizar la implementación de los Servicios Web (Web Services) con SINERUBE para el trasiego de información. _x000a_4. Seguimiento a convenios interinstitucionales bajo responsabilidad de las dependencias técnicas"/>
    <s v="Shirley Gayle"/>
    <x v="8"/>
    <x v="8"/>
    <s v="Idem"/>
    <s v="Diagramación, publicaciones e impresión de documentos de las dependencias técnicas"/>
    <n v="0"/>
    <n v="24107096"/>
    <n v="10303"/>
    <s v="Impresión, encuadernación y otros"/>
    <x v="0"/>
    <n v="-24107096"/>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15"/>
    <x v="14"/>
    <x v="0"/>
    <x v="0"/>
    <x v="4"/>
    <s v="Dirigir técnica e ideológicamente el que hacer de los departamentos ejecutores del programa 2"/>
    <s v="P_11"/>
    <x v="4"/>
    <s v="2.0.0"/>
    <s v="IDEM"/>
    <s v="IDEM"/>
    <s v="Apoyo a la coordinación de la Línea 800INAMUCR"/>
    <s v="CENTRAL"/>
    <s v="TODOS LOS CANTONES"/>
    <s v="G_25"/>
    <x v="8"/>
    <s v="IDEM"/>
    <s v="ENERO-MARZO"/>
    <s v="Abril - junio"/>
    <s v="Julio - setiembre"/>
    <s v="Octubre-Diciembre"/>
    <s v="R_P7"/>
    <s v="7_Que la planificación institucional, no comprenda un proceso participativo que tome en cuenta al personal técnico y administrativo"/>
    <s v="4 Cortes eléctricos o fallas informáticas que interrumpan la generación, captura, procesamiento y transmición de la comunicación e información"/>
    <s v="1. Cumplir con las recomendaciones derivadas del estudio de percepción sobre los servicios que presta el INAMU, llevada a cabo anualmente por la Contraloría de Servicios del año anterior._x000a_2. Generar condiciones (a lo interno), para que el Inamu trabaje bajo un enfoque de procesos_x000a_3. Finalizar la implementación de los Servicios Web (Web Services) con SINERUBE para el trasiego de información. _x000a_4. Seguimiento a convenios interinstitucionales bajo responsabilidad de las dependencias técnicas"/>
    <s v="Lorena Flores"/>
    <x v="8"/>
    <x v="8"/>
    <s v="IDEM"/>
    <s v="Transporte dentro del país"/>
    <n v="0"/>
    <n v="500000"/>
    <n v="10501"/>
    <s v="Transporte dentro del país"/>
    <x v="0"/>
    <m/>
    <m/>
    <n v="2021"/>
    <x v="24"/>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15"/>
    <x v="14"/>
    <x v="1"/>
    <x v="1"/>
    <x v="9"/>
    <s v="Elaborar y dar seguimiento al Plan Presupuesto Institucional anualmente, definiendo sus Programas, indicadores , metas, acciones estratégicas y la disposición de recursos presupuestarios que permitan la generación de bienes y servicios requeridos, así como diseñar las evaluaciones a dichas intervenciones"/>
    <s v="P_2"/>
    <x v="13"/>
    <s v="1.2.1"/>
    <s v="IDEM"/>
    <s v="IDEM"/>
    <s v="Consolidar, revisar y afinar las matrices de planeación programática (POI), modificaciones presupuestarias e informes periódicos de metas técnicas y presupuestarias enviadas por los departamentos a la Dirección para su aprobación."/>
    <s v="CENTRAL"/>
    <s v="TODOS LOS CANTONES"/>
    <s v="G_3"/>
    <x v="19"/>
    <n v="4"/>
    <s v="ENERO-MARZO"/>
    <s v="Abril - junio"/>
    <s v="Julio - setiembre"/>
    <s v="Octubre-Diciembre"/>
    <s v="R_P7"/>
    <s v="7_Que la planificación institucional, no comprenda un proceso participativo que tome en cuenta al personal técnico y administrativo"/>
    <s v="4 Cortes eléctricos o fallas informáticas que interrumpan la generación, captura, procesamiento y transmición de la comunicación e información"/>
    <s v="1. Cumplir con las recomendaciones derivadas del estudio de percepción sobre los servicios que presta el INAMU, llevada a cabo anualmente por la Contraloría de Servicios del año anterior._x000a_2. Generar condiciones (a lo interno), para que el Inamu trabaje bajo un enfoque de procesos_x000a_3. Finalizar la implementación de los Servicios Web (Web Services) con SINERUBE para el trasiego de información. _x000a_4. Seguimiento a convenios interinstitucionales bajo responsabilidad de las dependencias técnicas"/>
    <s v="Shirley Gayle_x000a_Lorena Flores_x000a_Antonieta Fernández"/>
    <x v="8"/>
    <x v="8"/>
    <s v="Shirley Gayle (80)_x000a_Lorena Flores (40)_x000a_Antonieta Fernández (20)"/>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15"/>
    <x v="14"/>
    <x v="2"/>
    <x v="2"/>
    <x v="8"/>
    <s v="Dirigir técnica e ideológicamente el que hacer de los departamentos ejecutores del programa 3"/>
    <s v="P_12"/>
    <x v="10"/>
    <s v="3.0.0"/>
    <s v="ANOTAR EL TOTAL DE PROGRAMA 3"/>
    <s v="IDEM"/>
    <s v="Coordinar espacios técnicos: a) Equipo desarrollador de Fomujeres, b) Comité técnico, c) sesiones con jefaturas de departamentos técnicos; _x000a_6 sesiones con jefaturas (curso virtual y otras acciones del POI)_x000a_Comités técnicos cada 3 semanas_x000a_Equipo Desarrollador de Fomujeres cada semana según convocatoria"/>
    <s v="CENTRAL"/>
    <s v="TODOS LOS CANTONES"/>
    <s v="G_24"/>
    <x v="67"/>
    <s v="IDEM"/>
    <s v="ENERO-MARZO"/>
    <s v="Abril - junio"/>
    <s v="Julio - setiembre"/>
    <s v="Octubre-Diciembre"/>
    <s v="R_P4"/>
    <s v="4_Necesidad de  seguimiento dirigido a resultados del  Plan Institucional Estratégico"/>
    <s v="4 Cortes eléctricos o fallas informáticas que interrumpan la generación, captura, procesamiento y transmición de la comunicación e información"/>
    <s v="1. Cumplir con las recomendaciones derivadas del estudio de percepción sobre los servicios que presta el INAMU, llevada a cabo anualmente por la Contraloría de Servicios del año anterior._x000a_2. Generar condiciones (a lo interno), para que el Inamu trabaje bajo un enfoque de procesos_x000a_3. Finalizar la implementación de los Servicios Web (Web Services) con SINERUBE para el trasiego de información. _x000a_4. Seguimiento a convenios interinstitucionales bajo responsabilidad de las dependencias técnicas"/>
    <s v="Shirley Gayle"/>
    <x v="8"/>
    <x v="8"/>
    <n v="87"/>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15"/>
    <x v="14"/>
    <x v="2"/>
    <x v="2"/>
    <x v="8"/>
    <s v="Dirigir técnica e ideológicamente el que hacer de los departamentos ejecutores del programa 3"/>
    <s v="P_12"/>
    <x v="10"/>
    <s v="3.0.0"/>
    <s v="IDEM"/>
    <s v="IDEM"/>
    <s v="Elaboración de criterios técnicos en temáticas diversas sobre documentos y solicitudes que llegan a la Dirección"/>
    <s v="CENTRAL"/>
    <s v="TODOS LOS CANTONES"/>
    <s v="G_24"/>
    <x v="8"/>
    <n v="100"/>
    <s v="ENERO-MARZO"/>
    <s v="Abril - junio"/>
    <s v="Julio - setiembre"/>
    <s v="Octubre-Diciembre"/>
    <s v="R_P4"/>
    <s v="4_Necesidad de  seguimiento dirigido a resultados del  Plan Institucional Estratégico"/>
    <s v="4 Cortes eléctricos o fallas informáticas que interrumpan la generación, captura, procesamiento y transmición de la comunicación e información"/>
    <s v="1. Cumplir con las recomendaciones derivadas del estudio de percepción sobre los servicios que presta el INAMU, llevada a cabo anualmente por la Contraloría de Servicios del año anterior._x000a_2. Generar condiciones (a lo interno), para que el Inamu trabaje bajo un enfoque de procesos_x000a_3. Finalizar la implementación de los Servicios Web (Web Services) con SINERUBE para el trasiego de información. _x000a_4. Seguimiento a convenios interinstitucionales bajo responsabilidad de las dependencias técnicas"/>
    <s v="Lorena Flores_x000a_Shirley Gayle_x000a_Antonieta Fernández"/>
    <x v="8"/>
    <x v="8"/>
    <s v="Antonieta Fernández (55 días)_x000a_Shirley Gayle (100 días)_x000a_Lorena Flores (70)"/>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15"/>
    <x v="14"/>
    <x v="2"/>
    <x v="2"/>
    <x v="8"/>
    <s v="Dirigir técnica e ideológicamente el que hacer de los departamentos ejecutores del programa 3"/>
    <s v="P_12"/>
    <x v="10"/>
    <s v="3.0.0"/>
    <s v="IDEM"/>
    <s v="IDEM"/>
    <s v="Acompañar y asesorar a las dependencias técnicas en la implementación de mecanismos de seguimiento y control interno establecidos por la Dirección y, a la Directora Técnica en la Comisión POI, entre otros espacios internos y/o externos."/>
    <s v="CENTRAL"/>
    <s v="TODOS LOS CANTONES"/>
    <s v="G_24"/>
    <x v="8"/>
    <s v="IDEM"/>
    <s v="ENERO-MARZO"/>
    <s v="Abril - junio"/>
    <s v="Julio - setiembre"/>
    <s v="Octubre-Diciembre"/>
    <s v="R_P4"/>
    <s v="4_Necesidad de  seguimiento dirigido a resultados del  Plan Institucional Estratégico"/>
    <s v="4 Cortes eléctricos o fallas informáticas que interrumpan la generación, captura, procesamiento y transmición de la comunicación e información"/>
    <s v="1. Cumplir con las recomendaciones derivadas del estudio de percepción sobre los servicios que presta el INAMU, llevada a cabo anualmente por la Contraloría de Servicios del año anterior._x000a_2. Generar condiciones (a lo interno), para que el Inamu trabaje bajo un enfoque de procesos_x000a_3. Finalizar la implementación de los Servicios Web (Web Services) con SINERUBE para el trasiego de información. _x000a_4. Seguimiento a convenios interinstitucionales bajo responsabilidad de las dependencias técnicas"/>
    <s v="Shirley Gayle"/>
    <x v="8"/>
    <x v="8"/>
    <s v="IDEM"/>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15"/>
    <x v="14"/>
    <x v="2"/>
    <x v="2"/>
    <x v="8"/>
    <s v="Dirigir técnica e ideológicamente el que hacer de los departamentos ejecutores del programa 3"/>
    <s v="P_12"/>
    <x v="10"/>
    <s v="3.0.0"/>
    <s v="IDEM"/>
    <s v="IDEM"/>
    <s v="Coordinar con otras dependencias institucionales - no técnicas - para facilitar la articulación de acciones de los departamentos y unidades técnicas."/>
    <s v="CENTRAL"/>
    <s v="TODOS LOS CANTONES"/>
    <s v="G_24"/>
    <x v="8"/>
    <s v="IDEM"/>
    <s v="ENERO-MARZO"/>
    <s v="Abril - junio"/>
    <s v="Julio - setiembre"/>
    <s v="Octubre-Diciembre"/>
    <s v="R_P4"/>
    <s v="4_Necesidad de  seguimiento dirigido a resultados del  Plan Institucional Estratégico"/>
    <s v="4 Cortes eléctricos o fallas informáticas que interrumpan la generación, captura, procesamiento y transmición de la comunicación e información"/>
    <s v="1. Cumplir con las recomendaciones derivadas del estudio de percepción sobre los servicios que presta el INAMU, llevada a cabo anualmente por la Contraloría de Servicios del año anterior._x000a_2. Generar condiciones (a lo interno), para que el Inamu trabaje bajo un enfoque de procesos_x000a_3. Finalizar la implementación de los Servicios Web (Web Services) con SINERUBE para el trasiego de información. _x000a_4. Seguimiento a convenios interinstitucionales bajo responsabilidad de las dependencias técnicas"/>
    <s v="Shirley Gayle"/>
    <x v="8"/>
    <x v="8"/>
    <s v="IDEM"/>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15"/>
    <x v="14"/>
    <x v="2"/>
    <x v="2"/>
    <x v="8"/>
    <s v="Dirigir técnica e ideológicamente el que hacer de los departamentos ejecutores del programa 3"/>
    <s v="P_12"/>
    <x v="10"/>
    <s v="3.0.0"/>
    <s v="IDEM"/>
    <s v="IDEM"/>
    <s v="Coordinar espacios técnicos: a) Equipo desarrollador de Fomujeres, b) Comité técnico, c) sesiones con jefaturas de departamentos técnicos; "/>
    <s v="CENTRAL"/>
    <s v="TODOS LOS CANTONES"/>
    <s v="G_24"/>
    <x v="8"/>
    <s v="IDEM"/>
    <s v="ENERO-MARZO"/>
    <s v="Abril - junio"/>
    <s v="Julio - setiembre"/>
    <s v="Octubre-Diciembre"/>
    <s v="R_P4"/>
    <s v="4_Necesidad de  seguimiento dirigido a resultados del  Plan Institucional Estratégico"/>
    <s v="4 Cortes eléctricos o fallas informáticas que interrumpan la generación, captura, procesamiento y transmición de la comunicación e información"/>
    <s v="1. Cumplir con las recomendaciones derivadas del estudio de percepción sobre los servicios que presta el INAMU, llevada a cabo anualmente por la Contraloría de Servicios del año anterior._x000a_2. Generar condiciones (a lo interno), para que el Inamu trabaje bajo un enfoque de procesos_x000a_3. Finalizar la implementación de los Servicios Web (Web Services) con SINERUBE para el trasiego de información. _x000a_4. Seguimiento a convenios interinstitucionales bajo responsabilidad de las dependencias técnicas"/>
    <s v="Shirley Gayle_x000a_Lorena Flores_x000a_Antonieta Fernández"/>
    <x v="8"/>
    <x v="8"/>
    <s v="Shirley Gayle (idem)_x000a_Lorena Flores (10)_x000a_Antonieta Fernández (10)"/>
    <s v="Alimentación para consultas a población objetivo de Evaluación de Fomujeres"/>
    <n v="0"/>
    <n v="500000"/>
    <n v="10701"/>
    <s v="Actividades de capacitación"/>
    <x v="0"/>
    <m/>
    <m/>
    <n v="2021"/>
    <x v="24"/>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15"/>
    <x v="14"/>
    <x v="2"/>
    <x v="2"/>
    <x v="8"/>
    <s v="Dirigir técnica e ideológicamente el que hacer de los departamentos ejecutores del programa 3"/>
    <s v="P_12"/>
    <x v="10"/>
    <s v="3.0.0"/>
    <s v="IDEM"/>
    <s v="IDEM"/>
    <s v="Representar a la Dirección en: a) Comisión de Transparencia y Datos Abiertos, b) Comité de Tecnologías de Información y c) Equipo de trabajo para registro único de información de usuarias de los servicios institucionales."/>
    <s v="CENTRAL"/>
    <s v="TODOS LOS CANTONES"/>
    <s v="G_24"/>
    <x v="8"/>
    <s v="IDEM"/>
    <s v="ENERO-MARZO"/>
    <s v="Abril - junio"/>
    <s v="Julio - setiembre"/>
    <s v="Octubre-Diciembre"/>
    <s v="R_P4"/>
    <s v="4_Necesidad de  seguimiento dirigido a resultados del  Plan Institucional Estratégico"/>
    <s v="4 Cortes eléctricos o fallas informáticas que interrumpan la generación, captura, procesamiento y transmición de la comunicación e información"/>
    <s v="1. Cumplir con las recomendaciones derivadas del estudio de percepción sobre los servicios que presta el INAMU, llevada a cabo anualmente por la Contraloría de Servicios del año anterior._x000a_2. Generar condiciones (a lo interno), para que el Inamu trabaje bajo un enfoque de procesos_x000a_3. Finalizar la implementación de los Servicios Web (Web Services) con SINERUBE para el trasiego de información. _x000a_4. Seguimiento a convenios interinstitucionales bajo responsabilidad de las dependencias técnicas"/>
    <s v="Shirley Gayle"/>
    <x v="8"/>
    <x v="8"/>
    <n v="10"/>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15"/>
    <x v="14"/>
    <x v="2"/>
    <x v="2"/>
    <x v="8"/>
    <s v="Dirigir técnica e ideológicamente el que hacer de los departamentos ejecutores del programa 3"/>
    <s v="P_12"/>
    <x v="10"/>
    <s v="3.0.0"/>
    <s v="IDEM"/>
    <s v="IDEM"/>
    <s v="Controlar de forma efectiva el archivo general de la Dirección y la correspondencia"/>
    <s v="CENTRAL"/>
    <s v="TODOS LOS CANTONES"/>
    <s v="G_24"/>
    <x v="68"/>
    <n v="1"/>
    <s v="ENERO-MARZO"/>
    <s v="Abril - junio"/>
    <s v="Julio - setiembre"/>
    <s v="Octubre-Diciembre"/>
    <s v="R_P4"/>
    <s v="4_Necesidad de  seguimiento dirigido a resultados del  Plan Institucional Estratégico"/>
    <s v="4 Cortes eléctricos o fallas informáticas que interrumpan la generación, captura, procesamiento y transmición de la comunicación e información"/>
    <s v="1. Cumplir con las recomendaciones derivadas del estudio de percepción sobre los servicios que presta el INAMU, llevada a cabo anualmente por la Contraloría de Servicios del año anterior._x000a_2. Generar condiciones (a lo interno), para que el Inamu trabaje bajo un enfoque de procesos_x000a_3. Finalizar la implementación de los Servicios Web (Web Services) con SINERUBE para el trasiego de información. _x000a_4. Seguimiento a convenios interinstitucionales bajo responsabilidad de las dependencias técnicas"/>
    <s v="Roxana Carmona"/>
    <x v="8"/>
    <x v="8"/>
    <n v="152.4"/>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15"/>
    <x v="14"/>
    <x v="2"/>
    <x v="2"/>
    <x v="8"/>
    <s v="Dirigir técnica e ideológicamente el que hacer de los departamentos ejecutores del programa 3"/>
    <s v="P_12"/>
    <x v="10"/>
    <s v="3.0.0"/>
    <s v="IDEM"/>
    <s v="IDEM"/>
    <s v="Dar seguimiento secretarial a las disposiciones de la Dirección en relación con los departamentos técnicos"/>
    <s v="CENTRAL"/>
    <s v="TODOS LOS CANTONES"/>
    <s v="G_24"/>
    <x v="69"/>
    <n v="0"/>
    <s v="ENERO-MARZO"/>
    <s v="Abril - junio"/>
    <s v="Julio - setiembre"/>
    <s v="Octubre-Diciembre"/>
    <s v="R_P4"/>
    <s v="4_Necesidad de  seguimiento dirigido a resultados del  Plan Institucional Estratégico"/>
    <s v="4 Cortes eléctricos o fallas informáticas que interrumpan la generación, captura, procesamiento y transmición de la comunicación e información"/>
    <s v="1. Cumplir con las recomendaciones derivadas del estudio de percepción sobre los servicios que presta el INAMU, llevada a cabo anualmente por la Contraloría de Servicios del año anterior._x000a_2. Generar condiciones (a lo interno), para que el Inamu trabaje bajo un enfoque de procesos_x000a_3. Finalizar la implementación de los Servicios Web (Web Services) con SINERUBE para el trasiego de información. _x000a_4. Seguimiento a convenios interinstitucionales bajo responsabilidad de las dependencias técnicas"/>
    <s v="Roxana Carmona"/>
    <x v="8"/>
    <x v="8"/>
    <n v="101.60000000000001"/>
    <s v="No se requiere"/>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3 Porcentaje de avance en la actualización y modernización gradual del Sistema Archivístico Institucional"/>
    <s v="PENDIENTE"/>
    <s v="pendiente"/>
    <x v="15"/>
    <x v="14"/>
    <x v="1"/>
    <x v="1"/>
    <x v="1"/>
    <s v="Dar soporte presupuestario, contable y de gestión operaciones de flujos monetarios para el logro de objetivos y metas institucionales"/>
    <s v="P_4"/>
    <x v="1"/>
    <s v="1.7.1"/>
    <s v="IDEM"/>
    <s v=" "/>
    <s v="7.    Confeccionar y/o complementar la información de las solicitudes de valoración parcial de documentos que se requieran."/>
    <m/>
    <m/>
    <s v="G_22"/>
    <x v="2"/>
    <n v="100"/>
    <m/>
    <m/>
    <m/>
    <m/>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m/>
    <x v="8"/>
    <x v="8"/>
    <m/>
    <m/>
    <m/>
    <n v="0"/>
    <m/>
    <e v="#N/A"/>
    <x v="1"/>
    <m/>
    <m/>
    <m/>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8"/>
    <s v="11 Ejecutar los bienes y servicios institucionales mediante una óptima distribución de los recursos financieros correspondientes en cumpliento con la normativa vigente"/>
    <s v="_Debilidades en la planificación e identificación de necesidades para una óptima distribución de recursos"/>
    <s v="11.1   Porcentaje de aumento anual en la ejecución de recursos económicos en cada uno de los departamentos técnicos y adminsitrativos "/>
    <s v="5% anual "/>
    <n v="0"/>
    <x v="16"/>
    <x v="15"/>
    <x v="1"/>
    <x v="1"/>
    <x v="1"/>
    <s v="Dar soporte presupuestario, contable y de gestión operaciones de flujos monetarios para el logro de objetivos y metas institucionales"/>
    <s v="P_4"/>
    <x v="22"/>
    <s v="1.5.1"/>
    <n v="1"/>
    <n v="1"/>
    <s v="Registro efectivo y oportuno de los trámites de ejecución presupuestaria y certificación de  reserva presupuestaria._x000a__x000a_Remitir reportes de ejecución presupuestaria y reservas presupuestarias de manera oportuna._x000a__x000a_Elaborar y entregar  los Informes  derivados del proceso de Presupuesto de forma correcta y oportuna en los plazos establecidos internos y externos."/>
    <s v="CENTRAL"/>
    <s v="MONTES DE OCA"/>
    <s v="G_5"/>
    <x v="70"/>
    <s v="100%_x000a_"/>
    <s v="De enero a marzo 2020"/>
    <s v="De abril a junio 2021"/>
    <s v="De julio a setiembre 2021"/>
    <s v="De octubre a diciembre 2021"/>
    <s v="R_P4"/>
    <s v="1_Necesidad de un sistema integrado que agilice la gestión de los procesos administrativos en general."/>
    <s v="4 Cortes eléctricos o fallas informáticas que interrumpan la generación, captura, procesamiento y transmición de la comunicación e información"/>
    <s v="Que se continúe con las gestiones para la adquisición del Sistema integrado de Planificación y Gestión Administrativa Financiera (SIPGAF)._x000a__x000a_Que se considere dentro del Plan de Tecnologías de Información o desde la Unidad de Informática  alternativas para garantizar la continuidad del procesamiento y consulta de datos en los sistemas que utilizamos."/>
    <s v="Mauricio Solano Martínez_x000a_Marisela Chaves Vindas_x000a_Consuelo Murillo Ugalde"/>
    <x v="5"/>
    <x v="5"/>
    <s v="223 días"/>
    <s v="Recursos para alquiler de cajitas de seguridad para el resguardo de valores y medios magnéticos."/>
    <m/>
    <n v="1000000"/>
    <s v="10199"/>
    <s v="Otros alquileres"/>
    <x v="0"/>
    <m/>
    <m/>
    <n v="2021"/>
    <x v="17"/>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8"/>
    <s v="11 Ejecutar los bienes y servicios institucionales mediante una óptima distribución de los recursos financieros correspondientes en cumpliento con la normativa vigente"/>
    <s v="_Debilidades en la planificación e identificación de necesidades para una óptima distribución de recursos"/>
    <s v="11.1   Porcentaje de aumento anual en la ejecución de recursos económicos en cada uno de los departamentos técnicos y adminsitrativos "/>
    <s v="5% anual "/>
    <n v="0"/>
    <x v="16"/>
    <x v="15"/>
    <x v="1"/>
    <x v="1"/>
    <x v="1"/>
    <s v="Dar soporte presupuestario, contable y de gestión operaciones de flujos monetarios para el logro de objetivos y metas institucionales"/>
    <s v="P_4"/>
    <x v="22"/>
    <s v="1.5.1"/>
    <s v="IDEM"/>
    <n v="1"/>
    <s v="Registrar  y tramitar de forma oportuna y correcta  los documentos de pagos e ingresos  institucionales._x000a__x000a_Producir Informes de cierres mensuales de manera correcta."/>
    <s v="CENTRAL"/>
    <s v="MONTES DE OCA"/>
    <s v="G_5"/>
    <x v="70"/>
    <n v="1"/>
    <s v="De enero a marzo 2020"/>
    <s v="De abril a junio 2021"/>
    <s v="De julio a setiembre 2021"/>
    <s v="De octubre a diciembre 2021"/>
    <s v="R_P4"/>
    <s v="1_Necesidad de un sistema integrado que agilice la gestión de los procesos administrativos en general."/>
    <s v="4 Cortes eléctricos o fallas informáticas que interrumpan la generación, captura, procesamiento y transmición de la comunicación e información"/>
    <s v="Que se continúe con las gestiones para la adquisición del Sistema integrado de Planificación y Gestión Administrativa Financiera (SIPGAF)._x000a__x000a_Que se considere dentro del Plan de Tecnologías de Información o desde la Unidad de Informática  alternativas para garantizar la continuidad del procesamiento y consulta de datos en los sistemas que utilizamos."/>
    <s v="Suyin Lau Siu_x000a_Maureen Sánchez Rivera_x000a_Shirley Loáiciga Ramírez_x000a_Giselle Chaves Barboza"/>
    <x v="5"/>
    <x v="5"/>
    <s v="223 días"/>
    <s v="Recursos para comisiones y gastos por servicios financieros y comerciales."/>
    <m/>
    <n v="1000000"/>
    <s v="10306"/>
    <s v="Comisiones y gastos por servicios financieros y comerciales"/>
    <x v="0"/>
    <m/>
    <m/>
    <n v="2021"/>
    <x v="17"/>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8"/>
    <s v="11 Ejecutar los bienes y servicios institucionales mediante una óptima distribución de los recursos financieros correspondientes en cumpliento con la normativa vigente"/>
    <s v="_Debilidades en la planificación e identificación de necesidades para una óptima distribución de recursos"/>
    <s v="11.1   Porcentaje de aumento anual en la ejecución de recursos económicos en cada uno de los departamentos técnicos y adminsitrativos "/>
    <s v="5% anual "/>
    <n v="0"/>
    <x v="16"/>
    <x v="15"/>
    <x v="1"/>
    <x v="1"/>
    <x v="1"/>
    <s v="Dar soporte presupuestario, contable y de gestión operaciones de flujos monetarios para el logro de objetivos y metas institucionales"/>
    <s v="P_4"/>
    <x v="22"/>
    <s v="1.5.1"/>
    <s v="IDEM"/>
    <n v="1"/>
    <s v="Realizar las revisiones de los documentos y trámites del Proceso de la Unidad de Tesorería de forma oportuna._x000a__x000a_Revisar y remitir  las conciliaciones bancarias y las conciliaciones de cuentas por cobrar por concepto de gastos de viáticos a personas funcionarias,  garantías, gastos de personas usuarias y locales en los plazos establecidos._x000a__x000a_Revisar y presentar los informes que se deriven del proceso de la Unidad de Tesorería de acuerdo con los plazos establecidos."/>
    <s v="CENTRAL"/>
    <s v="MONTES DE OCA"/>
    <s v="G_5"/>
    <x v="70"/>
    <n v="1"/>
    <s v="De enero a marzo 2021"/>
    <s v="De abril a junio 2021"/>
    <s v="De julio a setiembre 2021"/>
    <s v="De octubre a diciembre 2021"/>
    <s v="R_P4"/>
    <s v="1_Necesidad de un sistema integrado que agilice la gestión de los procesos administrativos en general."/>
    <s v="4 Cortes eléctricos o fallas informáticas que interrumpan la generación, captura, procesamiento y transmición de la comunicación e información"/>
    <s v="Que se continúe con las gestiones para la adquisición del Sistema integrado de Planificación y Gestión Administrativa Financiera (SIPGAF)._x000a__x000a_Que se considere dentro del Plan de Tecnologías de Información o desde la Unidad de Informática  alternativas para garantizar la continuidad del procesamiento y consulta de datos en los sistemas que utilizamos."/>
    <s v="Giselle Chaves Barboza_x000a_Consuelo Murillo Ugalde"/>
    <x v="5"/>
    <x v="5"/>
    <s v="223 días"/>
    <s v="Recursos para posibles fluctuaciones cambiarias negativas en las cuentas institucionales en dólares."/>
    <m/>
    <n v="500000"/>
    <s v="30405"/>
    <s v="Diferencias por tipo de cambio"/>
    <x v="0"/>
    <m/>
    <m/>
    <n v="2021"/>
    <x v="24"/>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8"/>
    <s v="11 Ejecutar los bienes y servicios institucionales mediante una óptima distribución de los recursos financieros correspondientes en cumpliento con la normativa vigente"/>
    <s v="_Debilidades en la planificación e identificación de necesidades para una óptima distribución de recursos"/>
    <s v="11.1   Porcentaje de aumento anual en la ejecución de recursos económicos en cada uno de los departamentos técnicos y adminsitrativos "/>
    <s v="5% anual "/>
    <n v="0"/>
    <x v="16"/>
    <x v="15"/>
    <x v="1"/>
    <x v="1"/>
    <x v="1"/>
    <s v="Dar soporte presupuestario, contable y de gestión operaciones de flujos monetarios para el logro de objetivos y metas institucionales"/>
    <s v="P_4"/>
    <x v="22"/>
    <s v="1.5.1"/>
    <s v="IDEM"/>
    <n v="1"/>
    <s v="Realizar las labores de registros contables  de las transacciones económicas de la institución, de manera oportuna y correcta._x000a__x000a_Elaborar la transcripción de los Estados Financieros a los libros digitales contables de forma correcta y oportuna en los plazos establecidos._x000a__x000a_Revisar y contabilizar los registros contables y ejecuciones de cierres mensuales de forma correcta en los plazos establecidos._x000a__x000a_Concluido el cierre mensual, generar, revisar y remitir el Balance de Comprobación._x000a_"/>
    <s v="CENTRAL"/>
    <s v="MONTES DE OCA"/>
    <s v="G_5"/>
    <x v="70"/>
    <s v="100%_x000a_"/>
    <s v="De enero a marzo 2021"/>
    <s v="De abril a junio 2021"/>
    <s v="De julio a setiembre 2021"/>
    <s v="De octubre a diciembre 2021"/>
    <s v="R_P4"/>
    <s v="1_Necesidad de un sistema integrado que agilice la gestión de los procesos administrativos en general."/>
    <s v="4 Cortes eléctricos o fallas informáticas que interrumpan la generación, captura, procesamiento y transmición de la comunicación e información"/>
    <s v="Que se continúe con las gestiones para la adquisición del Sistema integrado de Planificación y Gestión Administrativa Financiera (SIPGAF)._x000a__x000a_Que se considere dentro del Plan de Tecnologías de Información o desde la Unidad de Informática  alternativas para garantizar la continuidad del procesamiento y consulta de datos en los sistemas que utilizamos."/>
    <s v="Ana Berta Benavides Orozco_x000a_Karol Rojas Solano_x000a_Luis E. Monge Valverde_x000a_Consuelo Murillo Ugalde"/>
    <x v="5"/>
    <x v="5"/>
    <s v="223 días"/>
    <s v="Recursos para cubrir  gastos de viaje para las giras del personal que realiza los arqueos a los Fondos de Cajas Chicas Auxiliares y Fondos de Personas usuarias de los servicios institucionales. (¢1.000.000 en la partida de DSGT)"/>
    <m/>
    <n v="0"/>
    <s v="10502"/>
    <s v="Viáticos dentro del país"/>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8"/>
    <s v="11 Ejecutar los bienes y servicios institucionales mediante una óptima distribución de los recursos financieros correspondientes en cumpliento con la normativa vigente"/>
    <s v="_Debilidades en la planificación e identificación de necesidades para una óptima distribución de recursos"/>
    <s v="11.1   Porcentaje de aumento anual en la ejecución de recursos económicos en cada uno de los departamentos técnicos y adminsitrativos "/>
    <s v="5% anual "/>
    <n v="0"/>
    <x v="16"/>
    <x v="15"/>
    <x v="1"/>
    <x v="1"/>
    <x v="1"/>
    <s v="Dar soporte presupuestario, contable y de gestión operaciones de flujos monetarios para el logro de objetivos y metas institucionales"/>
    <s v="P_4"/>
    <x v="22"/>
    <s v="1.5.1"/>
    <s v="IDEM"/>
    <n v="1"/>
    <s v="Cumplir con la elaboración de las tareas establecidas en el plan de trabajo  correspondientes a los productos  que se establezcan para  el 2021  en el Plan de Acción institucional para  la implementación de las Normas Internacionales de Contabilidad (NICSP) en el INAMU._x000a__x000a_Elaborar los Estados Financieros, Notas a los Estados Financieros, anexos e Informes requeridos por la Contabilidad Nacional  de manera oportuna y correcta para presentación de la información en los formatos y plazos establecidos por el ente rector.  Elaborar los Estados Financieros e informes internos de forma correcta y oportuna."/>
    <s v="CENTRAL"/>
    <s v="MONTES DE OCA"/>
    <s v="G_5"/>
    <x v="70"/>
    <n v="1"/>
    <s v="De enero a marzo 2021"/>
    <s v="De abril a junio 2021"/>
    <s v="De julio a setiembre 2021"/>
    <s v="De octubre a diciembre 2021"/>
    <s v="R_P4"/>
    <s v="1_Necesidad de un sistema integrado que agilice la gestión de los procesos administrativos en general."/>
    <s v="4 Cortes eléctricos o fallas informáticas que interrumpan la generación, captura, procesamiento y transmición de la comunicación e información"/>
    <s v="Que se continúe con las gestiones para la adquisición del Sistema integrado de Planificación y Gestión Administrativa Financiera (SIPGAF)._x000a__x000a_Que se considere dentro del Plan de Tecnologías de Información o desde la Unidad de Informática  alternativas para garantizar la continuidad del procesamiento y consulta de datos en los sistemas que utilizamos."/>
    <s v="Adriana Zúñiga Calvo_x000a_Consuelo Murillo Ugalde"/>
    <x v="5"/>
    <x v="5"/>
    <s v="223 días"/>
    <s v="No se requieren"/>
    <m/>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8"/>
    <s v="11 Ejecutar los bienes y servicios institucionales mediante una óptima distribución de los recursos financieros correspondientes en cumpliento con la normativa vigente"/>
    <s v="_Debilidades en la planificación e identificación de necesidades para una óptima distribución de recursos"/>
    <s v="11.1   Porcentaje de aumento anual en la ejecución de recursos económicos en cada uno de los departamentos técnicos y adminsitrativos "/>
    <s v="5% anual "/>
    <n v="0"/>
    <x v="16"/>
    <x v="15"/>
    <x v="1"/>
    <x v="1"/>
    <x v="1"/>
    <s v="Dar soporte presupuestario, contable y de gestión operaciones de flujos monetarios para el logro de objetivos y metas institucionales"/>
    <s v="P_4"/>
    <x v="22"/>
    <s v="1.5.1"/>
    <s v="IDEM"/>
    <n v="1"/>
    <s v="Atención oportuna y correcta de las solictudes del área._x000a__x000a_Documentos tramitados de forma oportuna y correcta._x000a__x000a_Gestión de archivo oportuna, correcta, disponible y donde corresponde."/>
    <s v="CENTRAL"/>
    <s v="MONTES DE OCA"/>
    <s v="G_5"/>
    <x v="70"/>
    <n v="1"/>
    <s v="De enero a marzo 2021"/>
    <s v="De abril a junio 2021"/>
    <s v="De julio a setiembre 2021"/>
    <s v="De octubre a diciembre 2021"/>
    <s v="R_P4"/>
    <s v="1_Necesidad de un sistema integrado que agilice la gestión de los procesos administrativos en general."/>
    <s v="4 Cortes eléctricos o fallas informáticas que interrumpan la generación, captura, procesamiento y transmición de la comunicación e información"/>
    <s v="Que se continúe con las gestiones para la adquisición del Sistema integrado de Planificación y Gestión Administrativa Financiera (SIPGAF)._x000a__x000a_Que se considere dentro del Plan de Tecnologías de Información o desde la Unidad de Informática  alternativas para garantizar la continuidad del procesamiento y consulta de datos en los sistemas que utilizamos."/>
    <s v="Shirley Brenes Ramírez_x000a_Consuelo Murillo Ugalde"/>
    <x v="5"/>
    <x v="5"/>
    <s v="223 días"/>
    <s v="No se requieren"/>
    <m/>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3 Porcentaje de avance en la actualización y modernización gradual del Sistema Archivístico Institucional"/>
    <s v="PENDIENTE"/>
    <s v="pendiente"/>
    <x v="16"/>
    <x v="15"/>
    <x v="1"/>
    <x v="1"/>
    <x v="1"/>
    <s v="Dar soporte presupuestario, contable y de gestión operaciones de flujos monetarios para el logro de objetivos y metas institucionales"/>
    <s v="P_4"/>
    <x v="1"/>
    <s v="1.7.1"/>
    <s v="IDEM"/>
    <s v=" "/>
    <s v="Confeccionar y/o complementar la información de la tabla de plazos de conservación de documentos de la dependencia (las que no tienen una aprobada). Incluye la tabla de plazos, o apartado, para los documentos de las comisiones o comités que pertenecen a ella.  "/>
    <m/>
    <m/>
    <s v="G_22"/>
    <x v="2"/>
    <n v="100"/>
    <s v=" "/>
    <m/>
    <m/>
    <m/>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m/>
    <x v="5"/>
    <x v="5"/>
    <m/>
    <m/>
    <m/>
    <n v="0"/>
    <m/>
    <e v="#N/A"/>
    <x v="1"/>
    <m/>
    <m/>
    <m/>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17"/>
    <x v="16"/>
    <x v="1"/>
    <x v="1"/>
    <x v="5"/>
    <s v="Generar conocimiento especializado en género y derechos humanos como un servicio que contribuya con los procesos que buscan la conformación de una sociedad más justa e igualitaria"/>
    <s v="P_7"/>
    <x v="16"/>
    <s v="1.6.4"/>
    <s v="IDEM"/>
    <s v="FALTA"/>
    <s v="Una campaña de comunicación virtual  en redes sociales en Derechos Humanos de las mujeres y prevención de VcM, con énfasis en las temáticas abordados por todos los departamentos técnicos. COORDINAR CON PC_x000a_"/>
    <s v="CENTRAL"/>
    <s v="MONTES DE OCA"/>
    <s v="G_8"/>
    <x v="45"/>
    <s v="IDEM"/>
    <s v="ENERO-MARZO"/>
    <s v="ABRIL-JUNIO"/>
    <s v="Julio-Setiembre"/>
    <s v="Octubre-Diciembre"/>
    <s v="R_P6"/>
    <s v="1_Necesidad de articulación en cualquier proceso de capacitación."/>
    <s v="4 Cortes eléctricos o fallas informáticas que interrumpan la generación, captura, procesamiento y transmición de la comunicación e información"/>
    <s v="Mantener una constante comunicación con los Departamentos y la DT para cumplir con los compromisos de la campaña."/>
    <s v="DT y Todas las coordinadoras de los Departamentos:  PP/ VG/CIPV/VIO/ EI/DR y Unidad de Comunicación "/>
    <x v="4"/>
    <x v="4"/>
    <s v="IDEM"/>
    <s v="Contratación de la empresa - Vía Unidad de Comunicación- para la elaboracion de los mensajes comunicaciones para facebook, instagran y wasap._x000a_"/>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17"/>
    <x v="16"/>
    <x v="1"/>
    <x v="1"/>
    <x v="5"/>
    <s v="Generar conocimiento especializado en género y derechos humanos como un servicio que contribuya con los procesos que buscan la conformación de una sociedad más justa e igualitaria"/>
    <s v="P_7"/>
    <x v="16"/>
    <s v="1.6.4"/>
    <s v="IDEM"/>
    <n v="0"/>
    <s v="Campaña para motivar a niñas para incursionar en carreras STEM (futuro del empleo). A partir de los resultados del estudio de prospecciòn de la OIT."/>
    <s v="CENTRAL"/>
    <s v="MONTES DE OCA"/>
    <s v="G_8"/>
    <x v="45"/>
    <s v="IDEM"/>
    <s v="inicia en marzo"/>
    <s v="finaliza junio"/>
    <s v="N/A"/>
    <s v="N/A"/>
    <s v="R_P10"/>
    <s v="2_Resistencia político-técnica y barreras (desconocimiento, desarticulación) de las jerarquías instucionales que dificultan/limitan el  abordaje hacia el cierre de brechas de género. "/>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Especiallente Unidad de Cominicaciòn para que sea incorporada dentro del Plan Institucional._x000a_Riesgo por desastre: atención a las indicaciones de la CNE e instituciones competentes."/>
    <s v="MAUREN NAVARRO, MARIA PICADO"/>
    <x v="4"/>
    <x v="4"/>
    <n v="10"/>
    <s v="Contratación de servicios para montar campaña con informaciòn enviada por DGPP"/>
    <n v="0"/>
    <n v="0"/>
    <s v="10301"/>
    <s v="Información"/>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17"/>
    <x v="16"/>
    <x v="2"/>
    <x v="2"/>
    <x v="6"/>
    <s v="Transversalizar los enfoques de derechos humanos, interseccionalidad y género entre otros, que mejoren la calidad de los servicios que reciben las mujeres"/>
    <s v="P_8"/>
    <x v="17"/>
    <s v="3.2.3"/>
    <n v="10"/>
    <n v="10"/>
    <s v="Participación en los siguientes espacios de articulación interinstitucional: Red sectorial de género del sector agropecuario (seguimiento a implementación Plan de Acción de la Polìtica de género del Sector Agropecuario); Sistema Nacional de Empleo; Comisión tripartita para la igualdad de género; Programa conjunto para el fortalecimiento de la Estrategia Puente; FIDEIMAS; Mesa técnica PICTTI; Iniciativa de Paridad de Género (IPG); Estrategia Nacional de Educación Financiera; Puente al Trabajo (mesa empleabilidad y mesa empresariedad);  Red Nacional de Unidades para la Igualdad de Género. (Al menos 2 acciones por cada espacio de articulación de incidencia que mejoren el acceso en la prestación de los servicios a las mujeres.)"/>
    <s v="CENTRAL"/>
    <s v="MONTES DE OCA"/>
    <s v="G_26"/>
    <x v="46"/>
    <n v="10"/>
    <s v="Inicia en enero"/>
    <s v="N/A"/>
    <s v="N/A"/>
    <s v="finaliza diciembre"/>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_x000a_Riesgo por desastre: atención a las indicaciones de la CNE e instituciones competentes."/>
    <s v="MAUREN NAVARRO, MARIA PICADO, ANDREA MILLA, ANA ROJAS, ALEJANDRA ROJAS"/>
    <x v="4"/>
    <x v="4"/>
    <n v="40"/>
    <s v="Transporte a las comisiones"/>
    <n v="0"/>
    <n v="100000"/>
    <s v="10501"/>
    <s v="Transporte dentro del país"/>
    <x v="0"/>
    <m/>
    <m/>
    <n v="2021"/>
    <x v="3"/>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17"/>
    <x v="16"/>
    <x v="2"/>
    <x v="2"/>
    <x v="6"/>
    <s v="Transversalizar los enfoques de derechos humanos, interseccionalidad y género entre otros, que mejoren la calidad de los servicios que reciben las mujeres"/>
    <s v="P_8"/>
    <x v="6"/>
    <s v="3.2.1"/>
    <n v="37"/>
    <n v="12"/>
    <s v="Seguimiento a los siguientes convenios: MAG-INAMU; MEIC-INA-INAMU; INDER-INAMU; PLATAFORMAS LOCALES; SULABATZU-INAMU; CONACOOP-INAMU; INFOCOOP-INAMU; CECIS-INAMU; SUGEF-SBD-INAMU; INAMU-AED; INAMU-CÁMARA DE COMERCIO; MEIC-INAMU (Educación Financiera); INAMU-PNUD; INAMU-OIT; INA-INAMU._x000a_Informe de seguimiento a convenios interinstitucionales"/>
    <s v="CENTRAL"/>
    <s v="MONTES DE OCA"/>
    <s v="G_14"/>
    <x v="13"/>
    <n v="37"/>
    <s v="inicia enero "/>
    <s v="N/A"/>
    <s v="N/A"/>
    <s v="Finaliza en diciembre"/>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_x000a_Riesgo por desastre: atención a las indicaciones de la CNE e instituciones competentes."/>
    <s v="MAUREN NAVARRO, MARIA PICADO, ANDREA MILLA, ANA ROJAS, ALEJANDRA ROJAS"/>
    <x v="4"/>
    <x v="4"/>
    <n v="40"/>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17"/>
    <x v="16"/>
    <x v="2"/>
    <x v="2"/>
    <x v="6"/>
    <s v="Transversalizar los enfoques de derechos humanos, interseccionalidad y género entre otros, que mejoren la calidad de los servicios que reciben las mujeres"/>
    <s v="P_8"/>
    <x v="6"/>
    <s v="3.2.1"/>
    <s v="IDEM"/>
    <s v="IDEM"/>
    <s v="Apoyo a la celebración del Día Nacional de la Mujer Cooperativista. (compromiso con el sector pospuesto en año 2020 por Pandemia)._x000a_Hacer acciones de incidencia para dismunir la brecha en el tema de paridad de género en el sector cooperativo._x000a_Incidencia para la incorporaciòn del enfoque de género en el Censo Nacional Cooperativo._x000a_Estudio de brechas de género en las cooperativas del sector agropecuario."/>
    <s v="CENTRAL"/>
    <s v="MONTES DE OCA"/>
    <s v="G_14"/>
    <x v="13"/>
    <s v="IDEM"/>
    <s v="inicia en enero"/>
    <s v="N/A"/>
    <s v="N/A"/>
    <s v="finaliza diciembre"/>
    <s v="R_P8"/>
    <s v="_Limitada conducción estratégica y de procedimientos técnicos para uniformar y gestionar acciones en favor de la igualdad de género en el ámbito público y privado (AT)"/>
    <s v="2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_x000a_Riesgo por desastre: atención a las indicaciones de la CNE e instituciones competentes."/>
    <s v="MAUREN NAVARRO, MARIA PICADO"/>
    <x v="4"/>
    <x v="4"/>
    <n v="20"/>
    <s v="Contratación de persona que realice el anàlisis d las brechas"/>
    <n v="0"/>
    <n v="0"/>
    <s v="10404"/>
    <s v="Servicios en ciencias económicas y sociales"/>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17"/>
    <x v="16"/>
    <x v="2"/>
    <x v="2"/>
    <x v="6"/>
    <s v="Transversalizar los enfoques de derechos humanos, interseccionalidad y género entre otros, que mejoren la calidad de los servicios que reciben las mujeres"/>
    <s v="P_8"/>
    <x v="6"/>
    <s v="3.2.1"/>
    <s v="IDEM"/>
    <s v="IDEM"/>
    <s v="Seguimiento al plan de incidencia política de la subcomisión de la RUPIEG._x000a_Seguimiento a la construcción del perfil de la encargada de género, con la DGSC y la RUPIG._x000a_Diagnóstico del Estado Actual de la RUPIG._x000a_Asesorías biltareles en materia de transversalización del enfoque de género (CNE, MTSS, INS, COMEX, MH, INA, MIVAH)._x000a_Foro virtual de encuentro con la Red de Unidades de Género._x000a_(5 procesos realizados de manera completa según descripciòn de tarea)"/>
    <s v="CENTRAL"/>
    <s v="MONTES DE OCA"/>
    <s v="G_14"/>
    <x v="13"/>
    <s v="IDEM"/>
    <s v="inicia marzo"/>
    <s v="N/A"/>
    <s v="N/A"/>
    <s v="Finaliza en diciembre"/>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_x000a_Riesgo por desastre: atención a las indicaciones de la CNE e instituciones competentes."/>
    <s v="ANA ROJAS, MARIA PICADO, ANDREA MILLA"/>
    <x v="4"/>
    <x v="4"/>
    <n v="24"/>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17"/>
    <x v="16"/>
    <x v="2"/>
    <x v="2"/>
    <x v="6"/>
    <s v="Transversalizar los enfoques de derechos humanos, interseccionalidad y género entre otros, que mejoren la calidad de los servicios que reciben las mujeres"/>
    <s v="P_8"/>
    <x v="6"/>
    <s v="3.2.1"/>
    <s v="IDEM"/>
    <n v="0"/>
    <s v="Proceso de incidencia para promocionar las cooperativas de cuido como opción para la autonomía económica de las mujeres (1. Socializaciòn de resultados; 2. Reuniones bilaterales con las instituciones involucradas para facilitar la constitución de cooperatvas de cuido, según ruta de trabajo establecida en el 2020; con Redcudi, INA, MTSS, INFOCOOP, CNMC)."/>
    <s v="CENTRAL"/>
    <s v="MONTES DE OCA"/>
    <s v="G_14"/>
    <x v="13"/>
    <s v="IDEM"/>
    <s v="inicia enero "/>
    <s v="N/A"/>
    <s v="N/A"/>
    <s v="Finaliza en diciembre"/>
    <s v="R_P8"/>
    <s v="_Limitada conducción estratégica y de procedimientos técnicos para uniformar y gestionar acciones en favor de la igualdad de género en el ámbito público y privado (AT)"/>
    <s v="2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_x000a_Riesgo por desastre: atención a las indicaciones de la CNE e instituciones competentes."/>
    <s v="MAUREN NAVARRO, MARIA PICADO"/>
    <x v="4"/>
    <x v="4"/>
    <n v="20"/>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17"/>
    <x v="16"/>
    <x v="2"/>
    <x v="2"/>
    <x v="7"/>
    <s v="Implementar las estrategias para la incidencia política, en el sector privado y sociedad civil, para la igualdad efectiva y la prevención de la violencia contra las mujeres"/>
    <s v="P_10"/>
    <x v="9"/>
    <s v="3.4.2"/>
    <s v="IDEM"/>
    <n v="0"/>
    <s v="1 Webinar Analisis sobre los datos necesarios para el desarrollo de herramientas tecnológicas (APPS) que apoyen el desarrollo y/o fortalecimiento de las empresas de mujeres en el área STEAM."/>
    <s v="CENTRAL"/>
    <s v="MONTES DE OCA"/>
    <s v="G_20"/>
    <x v="17"/>
    <s v="FALTAN LAS METAS"/>
    <s v="N/A"/>
    <s v="Mayo"/>
    <s v="N/A"/>
    <s v="N/A"/>
    <s v="R_P8"/>
    <s v="_Limitada conducción estratégica y de procedimientos técnicos para uniformar y gestionar acciones en favor de la igualdad de género en el ámbito público y privado (AT)"/>
    <s v="3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_x000a_Riesgo por desastre: atención a las indicaciones de la CNE e instituciones competentes."/>
    <s v="MAUREN NAVARRO, MARIA PICADO"/>
    <x v="4"/>
    <x v="4"/>
    <n v="5"/>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17"/>
    <x v="16"/>
    <x v="2"/>
    <x v="2"/>
    <x v="7"/>
    <s v="Implementar las estrategias para la incidencia política, en el sector privado y sociedad civil, para la igualdad efectiva y la prevención de la violencia contra las mujeres"/>
    <s v="P_10"/>
    <x v="9"/>
    <s v="3.4.2"/>
    <s v="IDEM"/>
    <s v="IDEM"/>
    <s v="Webinar El futuro del empleo desde la 4Ta revolución tecnológica. ¿Oportunidad o amenaza para las mujeres?"/>
    <s v="CENTRAL"/>
    <s v="MONTES DE OCA"/>
    <s v="G_20"/>
    <x v="17"/>
    <s v="FALTAN LAS METAS"/>
    <s v="N/A"/>
    <s v=" junio"/>
    <s v="N/A"/>
    <s v="N/A"/>
    <s v="R_P8"/>
    <s v="_Limitada conducción estratégica y de procedimientos técnicos para uniformar y gestionar acciones en favor de la igualdad de género en el ámbito público y privado (AT)"/>
    <s v="4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_x000a_Riesgo por desastre: atención a las indicaciones de la CNE e instituciones competentes."/>
    <s v="MAUREN NAVARRO, MARIA PICADO"/>
    <x v="4"/>
    <x v="4"/>
    <n v="5"/>
    <s v="No se requiere"/>
    <n v="0"/>
    <n v="0"/>
    <m/>
    <e v="#N/A"/>
    <x v="0"/>
    <m/>
    <m/>
    <n v="2021"/>
    <x v="0"/>
  </r>
  <r>
    <x v="3"/>
    <s v="Fortalecer las organizaciones de la Economía Social Solidaria mediante capacitación, asistencia técnica y financiamiento para mejorar su productividad según el modelo asociativo inclusivo con enfoque de derechos humanos."/>
    <x v="3"/>
    <s v=" 2017: No disponible"/>
    <s v="2019-2022: 60_x000a_2019: 15_x000a_2020: 15_x000a_2021: 15_x000a_2022: 15"/>
    <s v="INAMU: 1.160 FODESAF – Programa Autonomía Económica de las Mujeres código de programa T-03"/>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17"/>
    <x v="16"/>
    <x v="2"/>
    <x v="2"/>
    <x v="6"/>
    <s v="Transversalizar los enfoques de derechos humanos, interseccionalidad y género entre otros, que mejoren la calidad de los servicios que reciben las mujeres"/>
    <s v="P_8"/>
    <x v="7"/>
    <s v="3.2.2"/>
    <n v="50"/>
    <n v="0"/>
    <s v="Un curso anual virtual dirigido al funcionariado público coordinado por ST-PIEG,  ST-PLANOVI,  CIPV Y GPP con colaboración temática de otros departamentos técnicos_x000a_Un curso anual de Politicas Públicas con Perspectiva de Género y Derechos Humanos de las Mujeres en tiempos de Pandemia."/>
    <s v="CENTRAL"/>
    <s v="MONTES DE OCA"/>
    <s v="G_15"/>
    <x v="14"/>
    <n v="50"/>
    <s v="Enero-Marzo"/>
    <s v="ABRIL-JUNIO"/>
    <n v="44409"/>
    <s v="N/A"/>
    <s v="R_P8"/>
    <s v="1_Necesidad de articulación en cualquier proceso de capacitación."/>
    <s v="4 Cortes eléctricos o fallas informáticas que interrumpan la generación, captura, procesamiento y transmición de la comunicación e información"/>
    <s v="Mantener una constante comunicación con los Departamentos y la DT para cumplir con los compromisos del curso virtual."/>
    <s v="Ester Serrano, María Ester Vargas, Saskia Salas, Yensy Herrera, Eugenia Salazar, Kattia Solís, María Picado"/>
    <x v="4"/>
    <x v="4"/>
    <s v="Un día hábil mensual "/>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17"/>
    <x v="16"/>
    <x v="2"/>
    <x v="2"/>
    <x v="7"/>
    <s v="Implementar las estrategias para la incidencia política, en el sector privado y sociedad civil, para la igualdad efectiva y la prevención de la violencia contra las mujeres"/>
    <s v="P_10"/>
    <x v="9"/>
    <s v="3.4.2"/>
    <n v="1"/>
    <n v="0"/>
    <s v="Seguimiento a hoja de ruta de la cámara de mujeres rurales de Costa Rica_x000a__x000a_Una Cámara de Mujeres Rurales de Costa Rica con asistencia técnica y acompañamiento en elaboración, implementación y seguimiento de hoja de ruta"/>
    <s v="CENTRAL"/>
    <s v="MONTES DE OCA"/>
    <s v="G_20"/>
    <x v="17"/>
    <n v="1"/>
    <s v="Inicia en febrero"/>
    <s v="N/A"/>
    <s v="N/A"/>
    <s v="fianliza diciemnre"/>
    <s v="R_P10"/>
    <s v="2_Resistencia político-técnica y barreras (desconocimiento, desarticulación) de las jerarquías instucionales que dificultan/limitan el  abordaje hacia el cierre de brechas de género. "/>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_x000a_Riesgo por desastre: atención a las indicaciones de la CNE e instituciones competentes."/>
    <s v="ALEJANDRA ROJAS, MARIA PICADO"/>
    <x v="4"/>
    <x v="4"/>
    <n v="30"/>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17"/>
    <x v="16"/>
    <x v="2"/>
    <x v="2"/>
    <x v="6"/>
    <s v="Transversalizar los enfoques de derechos humanos, interseccionalidad y género entre otros, que mejoren la calidad de los servicios que reciben las mujeres"/>
    <s v="P_8"/>
    <x v="6"/>
    <s v="3.2.1"/>
    <s v="IDEM"/>
    <n v="0"/>
    <s v="Evaluación del Modelo de ventanilla única en la Región Brunca (pospuesto en el año 2020 y compromiso con MEIC)"/>
    <s v="Brunca"/>
    <s v="TODOS LOS CANTONES"/>
    <s v="G_14"/>
    <x v="71"/>
    <s v="IDEM"/>
    <s v="N/A"/>
    <s v="N/A"/>
    <s v="Inicia en julio"/>
    <s v="fianliza diciemnre"/>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_x000a_Riesgo por desastre: atención a las indicaciones de la CNE e instituciones competentes."/>
    <s v="ALEJANDRA ROJAS, MARIA PICADO"/>
    <x v="4"/>
    <x v="4"/>
    <n v="30"/>
    <s v="Servicios de contratación para la evaluación del modelo de Ventanilla Única para la Regional Brunca con el MEIC."/>
    <n v="0"/>
    <n v="4000000"/>
    <s v="10404"/>
    <s v="Servicios en ciencias económicas y sociales"/>
    <x v="0"/>
    <m/>
    <m/>
    <n v="2021"/>
    <x v="5"/>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17"/>
    <x v="16"/>
    <x v="2"/>
    <x v="2"/>
    <x v="6"/>
    <s v="Transversalizar los enfoques de derechos humanos, interseccionalidad y género entre otros, que mejoren la calidad de los servicios que reciben las mujeres"/>
    <s v="P_8"/>
    <x v="6"/>
    <s v="3.2.1"/>
    <s v="IDEM"/>
    <n v="0"/>
    <s v="Negociación a lo interno de Consejo Nacional de Salarios para mejora de salario base de trabajadoras domésticas y reactivación de la Mesa de Trabajo Doméstico._x000a_Presentaciòn realizada al CNS y seuimiento de acuerdos"/>
    <s v="CENTRAL"/>
    <s v="MONTES DE OCA"/>
    <s v="G_14"/>
    <x v="13"/>
    <s v="IDEM"/>
    <s v="inicia en marzo"/>
    <s v="N/A"/>
    <s v="Finaliza en setiembre"/>
    <s v="N/A"/>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por desastre: atención a las indicaciones de la CNE e instituciones competentes._x000a_Riesgo operativo: Involucrar nivel polìtico. Hacer porductos facilmente comunicables sobre el Estudio del Saario."/>
    <s v="ANA ROJAS, MARIA PICADO"/>
    <x v="4"/>
    <x v="4"/>
    <n v="7"/>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17"/>
    <x v="16"/>
    <x v="2"/>
    <x v="2"/>
    <x v="6"/>
    <s v="Transversalizar los enfoques de derechos humanos, interseccionalidad y género entre otros, que mejoren la calidad de los servicios que reciben las mujeres"/>
    <s v="P_8"/>
    <x v="6"/>
    <s v="3.2.1"/>
    <s v="IDEM"/>
    <n v="1"/>
    <s v="II informe de brecha financiera con datos de SUGEF y SUPEN, en formato digital."/>
    <s v="CENTRAL"/>
    <s v="MONTES DE OCA"/>
    <s v="G_14"/>
    <x v="13"/>
    <s v="IDEM"/>
    <s v="Inicia en enero"/>
    <s v="Finaliza en mayo"/>
    <s v="N/A"/>
    <s v="N/A"/>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_x000a_Riesgo por desastre: atención a las indicaciones de la CNE e instituciones competentes."/>
    <s v="ANDREA MILLA, MARIA PICADO"/>
    <x v="4"/>
    <x v="4"/>
    <n v="5"/>
    <s v="Diagramación del documento"/>
    <s v="Presupuesto consolidado en la DT"/>
    <n v="0"/>
    <s v="10303"/>
    <s v="Impresión, encuadernación y otros"/>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17"/>
    <x v="16"/>
    <x v="2"/>
    <x v="2"/>
    <x v="6"/>
    <s v="Transversalizar los enfoques de derechos humanos, interseccionalidad y género entre otros, que mejoren la calidad de los servicios que reciben las mujeres"/>
    <s v="P_8"/>
    <x v="6"/>
    <s v="3.2.1"/>
    <s v="IDEM"/>
    <n v="0"/>
    <s v="Elaboración de estrategia de incidencia para la divulgación de los hallazgos del informe de brecha financiera con miras a obtener acuerdos interinstitucionales que mejoren la situación de las mujeres frente a las brechas encontradas."/>
    <s v="CENTRAL"/>
    <s v="MONTES DE OCA"/>
    <s v="G_14"/>
    <x v="13"/>
    <s v="IDEM"/>
    <s v="N/A"/>
    <s v="Inicia en mayo"/>
    <s v="N/A"/>
    <s v="Finaliza en diciembre"/>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 Involucrar a nivel polìtico_x000a__x000a_Riesgo por desastre: atención a las indicaciones de la CNE e instituciones competentes."/>
    <s v="ANDREA MILLA, MARIA PICADO"/>
    <x v="4"/>
    <x v="4"/>
    <n v="10"/>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17"/>
    <x v="16"/>
    <x v="2"/>
    <x v="2"/>
    <x v="6"/>
    <s v="Transversalizar los enfoques de derechos humanos, interseccionalidad y género entre otros, que mejoren la calidad de los servicios que reciben las mujeres"/>
    <s v="P_8"/>
    <x v="6"/>
    <s v="3.2.1"/>
    <s v="IDEM"/>
    <n v="1"/>
    <s v="Apoyo en la celebración del día del emprendimiento de las mujeres en el mes de noviembre (compromiso en Carta de Entendimiento MEIC-INA- INAMU)."/>
    <s v="CENTRAL"/>
    <s v="MONTES DE OCA"/>
    <s v="G_14"/>
    <x v="13"/>
    <s v="IDEM"/>
    <s v="N/A"/>
    <s v="N/A"/>
    <s v="N/A"/>
    <s v="noviembre"/>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_x000a_Riesgo por desastre: atención a las indicaciones de la CNE e instituciones competentes."/>
    <s v="ALEJANDRA ROJAS, MARIA PICADO"/>
    <x v="4"/>
    <x v="4"/>
    <n v="20"/>
    <s v="Servicios para capacitación"/>
    <n v="0"/>
    <n v="1000000"/>
    <s v="10701"/>
    <s v="Actividades de capacitación"/>
    <x v="0"/>
    <m/>
    <m/>
    <n v="2021"/>
    <x v="17"/>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17"/>
    <x v="16"/>
    <x v="2"/>
    <x v="2"/>
    <x v="6"/>
    <s v="Transversalizar los enfoques de derechos humanos, interseccionalidad y género entre otros, que mejoren la calidad de los servicios que reciben las mujeres"/>
    <s v="P_8"/>
    <x v="6"/>
    <s v="3.2.1"/>
    <s v="IDEM"/>
    <s v="IDEM"/>
    <s v="Apoyo en la celebración del día del emprendimiento de las mujeres en el mes de noviembre (compromiso en Carta de Entendimiento MEIC-INA- INAMU)."/>
    <s v="CENTRAL"/>
    <s v="MONTES DE OCA"/>
    <s v="G_14"/>
    <x v="13"/>
    <s v="IDEM"/>
    <s v="N/A"/>
    <s v="N/A"/>
    <s v="N/A"/>
    <s v="noviembre"/>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_x000a_Riesgo por desastre: atención a las indicaciones de la CNE e instituciones competentes."/>
    <s v="ALEJANDRA ROJAS, MARIA PICADO"/>
    <x v="4"/>
    <x v="4"/>
    <n v="20"/>
    <s v="aluiler de mobilliario, toldos, etc, para actividad"/>
    <s v="Consolidado en la DT"/>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17"/>
    <x v="16"/>
    <x v="2"/>
    <x v="2"/>
    <x v="6"/>
    <s v="Transversalizar los enfoques de derechos humanos, interseccionalidad y género entre otros, que mejoren la calidad de los servicios que reciben las mujeres"/>
    <s v="P_8"/>
    <x v="6"/>
    <s v="3.2.1"/>
    <s v="IDEM"/>
    <n v="1"/>
    <s v="Creación del módulo virtual sobre inspección laboral con enfoque de género para ser incorporado en la Escuela de Inspección Laboral."/>
    <s v="CENTRAL"/>
    <s v="MONTES DE OCA"/>
    <s v="G_14"/>
    <x v="13"/>
    <s v="IDEM"/>
    <s v="inicia marzo"/>
    <s v="N/A"/>
    <s v="finaliza setiembre"/>
    <s v="N/A"/>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Riesgo por desastre: atención a las indicaciones de la CNE e instituciones competentes."/>
    <s v="ANA ROJAS, MARIA PICADO"/>
    <x v="4"/>
    <x v="4"/>
    <n v="10"/>
    <s v="Diagramación e impresiòn del documento"/>
    <s v="Presupuesto consolidado en la DT"/>
    <n v="0"/>
    <s v="10303"/>
    <s v="Impresión, encuadernación y otros"/>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17"/>
    <x v="16"/>
    <x v="2"/>
    <x v="2"/>
    <x v="6"/>
    <s v="Transversalizar los enfoques de derechos humanos, interseccionalidad y género entre otros, que mejoren la calidad de los servicios que reciben las mujeres"/>
    <s v="P_8"/>
    <x v="6"/>
    <s v="3.2.1"/>
    <s v="IDEM"/>
    <n v="0"/>
    <s v="Oficialización pública del Catálogo de Infracciones Laborales por razones de género."/>
    <s v="CENTRAL"/>
    <s v="MONTES DE OCA"/>
    <s v="G_14"/>
    <x v="13"/>
    <s v="IDEM"/>
    <s v="inicia marzo"/>
    <s v="Finaliza en mayo"/>
    <s v="N/A"/>
    <s v="N/A"/>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Riesgo por desastre: atención a las indicaciones de la CNE e instituciones competentes."/>
    <s v="ANA ROJAS, MARIA PICADO"/>
    <x v="4"/>
    <x v="4"/>
    <n v="10"/>
    <s v="Diagramacióne impresiòn del documento"/>
    <s v="Presupuesto consolidado en la DT"/>
    <n v="0"/>
    <s v="10303"/>
    <s v="Impresión, encuadernación y otros"/>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17"/>
    <x v="16"/>
    <x v="2"/>
    <x v="2"/>
    <x v="6"/>
    <s v="Transversalizar los enfoques de derechos humanos, interseccionalidad y género entre otros, que mejoren la calidad de los servicios que reciben las mujeres"/>
    <s v="P_8"/>
    <x v="6"/>
    <s v="3.2.1"/>
    <s v="IDEM"/>
    <n v="0"/>
    <s v="Incidencia para la incorporación de indicadores de género en el SILAC."/>
    <s v="CENTRAL"/>
    <s v="MONTES DE OCA"/>
    <s v="G_14"/>
    <x v="13"/>
    <s v="IDEM"/>
    <s v="inicia febrero"/>
    <s v="finaliza en junio"/>
    <s v="N/A"/>
    <s v="N/A"/>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Riesgo por desastre: atención a las indicaciones de la CNE e instituciones competentes."/>
    <s v="ANA ROJAS, MARIA PICADO"/>
    <x v="4"/>
    <x v="4"/>
    <n v="5"/>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17"/>
    <x v="16"/>
    <x v="2"/>
    <x v="2"/>
    <x v="6"/>
    <s v="Transversalizar los enfoques de derechos humanos, interseccionalidad y género entre otros, que mejoren la calidad de los servicios que reciben las mujeres"/>
    <s v="P_8"/>
    <x v="6"/>
    <s v="3.2.1"/>
    <s v="IDEM"/>
    <n v="0"/>
    <s v="Proceso de socialización de las siguientes guías: Guía para empleadores para evitar infracciones de género, Guía para reconocer infracciones de género por parte de las y los trabajadores."/>
    <s v="CENTRAL"/>
    <s v="MONTES DE OCA"/>
    <s v="G_14"/>
    <x v="13"/>
    <s v="IDEM"/>
    <s v="N/A"/>
    <s v="inicia en abril"/>
    <s v="finaliza en agosto"/>
    <s v="N/A"/>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Riesgo por desastre: atención a las indicaciones de la CNE e instituciones competentes."/>
    <s v="ANA ROJAS, MARIA PICADO"/>
    <x v="4"/>
    <x v="4"/>
    <n v="12"/>
    <s v="Diagramación del documento"/>
    <s v="Presupuesto consolidado en la DT"/>
    <n v="0"/>
    <s v="10303"/>
    <s v="Impresión, encuadernación y otros"/>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17"/>
    <x v="16"/>
    <x v="2"/>
    <x v="2"/>
    <x v="6"/>
    <s v="Transversalizar los enfoques de derechos humanos, interseccionalidad y género entre otros, que mejoren la calidad de los servicios que reciben las mujeres"/>
    <s v="P_8"/>
    <x v="6"/>
    <s v="3.2.1"/>
    <s v="IDEM"/>
    <n v="0"/>
    <s v="Desarrollo del proyecto piloto para la implementación de las acciones contenidas en el documento “Lineamientos para el cierre de la brecha financiera entre mujeres y hombres en Costa Rica”"/>
    <s v="CENTRAL"/>
    <s v="MONTES DE OCA"/>
    <s v="G_14"/>
    <x v="13"/>
    <s v="IDEM"/>
    <s v="Inicia en enero"/>
    <s v="N/A"/>
    <s v="N/A"/>
    <s v="Finaliza en diciembre"/>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_x000a_Riesgo por desastre: atención a las indicaciones de la CNE e instituciones competentes."/>
    <s v="ANDREA MILLA, MARIA PICADO"/>
    <x v="4"/>
    <x v="4"/>
    <n v="7"/>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17"/>
    <x v="16"/>
    <x v="2"/>
    <x v="2"/>
    <x v="6"/>
    <s v="Transversalizar los enfoques de derechos humanos, interseccionalidad y género entre otros, que mejoren la calidad de los servicios que reciben las mujeres"/>
    <s v="P_8"/>
    <x v="6"/>
    <s v="3.2.1"/>
    <s v="IDEM"/>
    <n v="2"/>
    <s v="Seguimiento a la ejecución del Programa Nacional de Mujeres Empresarias (MEIC e INA)."/>
    <s v="CENTRAL"/>
    <s v="MONTES DE OCA"/>
    <s v="G_14"/>
    <x v="13"/>
    <s v="IDEM"/>
    <s v="Inicia en febrero"/>
    <s v="N/A"/>
    <s v="N/A"/>
    <s v="finaliza diciembre"/>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_x000a_Riesgo por desastre: atención a las indicaciones de la CNE e instituciones competentes."/>
    <s v="ALEJANDRA ROJAS, MARIA PICADO, ClARISSA BADILLA, MARIA ESTER VARGAS"/>
    <x v="4"/>
    <x v="4"/>
    <n v="80"/>
    <s v="Viáticos para superviciòn de sesiones"/>
    <n v="0"/>
    <n v="200000"/>
    <s v="10502"/>
    <s v="Viáticos dentro del país"/>
    <x v="0"/>
    <m/>
    <m/>
    <n v="2021"/>
    <x v="6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17"/>
    <x v="16"/>
    <x v="2"/>
    <x v="2"/>
    <x v="6"/>
    <s v="Transversalizar los enfoques de derechos humanos, interseccionalidad y género entre otros, que mejoren la calidad de los servicios que reciben las mujeres"/>
    <s v="P_8"/>
    <x v="6"/>
    <s v="3.2.1"/>
    <s v="IDEM"/>
    <n v="0"/>
    <s v="Incidir en la transversalización del enfoque de género en el Programa Mujer Exporta de PROCOMER y en el Sistema de Información Empresarial Costarricecnse del MEIC (datos desagregados por sexo, metodología para definir cuando es una empresa de mujeres)."/>
    <s v="CENTRAL"/>
    <s v="MONTES DE OCA"/>
    <s v="G_14"/>
    <x v="13"/>
    <s v="IDEM"/>
    <s v="inicia en marzo"/>
    <s v="N/A"/>
    <s v="N/A"/>
    <s v="finaliza diciembre"/>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_x000a_Riesgo por desastre: atención a las indicaciones de la CNE e instituciones competentes."/>
    <s v="ALEJANDRA ROJAS, MARIA PICADO"/>
    <x v="4"/>
    <x v="4"/>
    <n v="65"/>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17"/>
    <x v="16"/>
    <x v="2"/>
    <x v="2"/>
    <x v="6"/>
    <s v="Transversalizar los enfoques de derechos humanos, interseccionalidad y género entre otros, que mejoren la calidad de los servicios que reciben las mujeres"/>
    <s v="P_8"/>
    <x v="6"/>
    <s v="3.2.1"/>
    <s v="IDEM"/>
    <n v="2"/>
    <s v="Reactivar comisión ENUT para poder iniciar con la concreciòn del financiamiento de la Encuesta y otros aspectos necesarios para volver a hacer la encuesta._x000a_comisión reactivada y ruta establecida para consecuciòn de presupuesto"/>
    <s v="CENTRAL"/>
    <s v="MONTES DE OCA"/>
    <s v="G_14"/>
    <x v="13"/>
    <s v="IDEM"/>
    <s v="inicia enero "/>
    <s v="N/A"/>
    <s v="N/A"/>
    <s v="finaliza diciembre"/>
    <s v="R_P8"/>
    <s v="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
    <s v="ANA ROJAS, MARIA PICADO"/>
    <x v="4"/>
    <x v="4"/>
    <n v="20"/>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2   Aumentan las empresas del sector privado con prácticas laborales de igualdad de oportunidades y derechos de las mujeres"/>
    <s v="150 al 2024"/>
    <s v="pendiente"/>
    <x v="17"/>
    <x v="16"/>
    <x v="2"/>
    <x v="2"/>
    <x v="6"/>
    <s v="Transversalizar los enfoques de derechos humanos, interseccionalidad y género entre otros, que mejoren la calidad de los servicios que reciben las mujeres"/>
    <s v="P_8"/>
    <x v="17"/>
    <s v="3.2.3"/>
    <n v="1"/>
    <n v="0"/>
    <s v="Incidencia para la incorporación de Costa Rica en la inciativa EPIC de OIT, sobre brecha salarial_x000a_Costa Rica se incorpora al proyecto de manera efectiva"/>
    <s v="CENTRAL"/>
    <s v="MONTES DE OCA"/>
    <s v="G_26"/>
    <x v="46"/>
    <n v="1"/>
    <s v="Inicia en enero"/>
    <s v="N/A"/>
    <s v="N/A"/>
    <s v="Finaliza en diciembre"/>
    <s v="R_P10"/>
    <s v="2_Resistencia político-técnica y barreras (desconocimiento, desarticulación) de las jerarquías instucionales que dificultan/limitan el  abordaje hacia el cierre de brechas de género. "/>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FALTA"/>
    <s v="ANDREA MILLA, MARIA PICADO"/>
    <x v="4"/>
    <x v="4"/>
    <n v="10"/>
    <s v="No se requiere"/>
    <n v="0"/>
    <n v="0"/>
    <m/>
    <e v="#N/A"/>
    <x v="0"/>
    <m/>
    <m/>
    <n v="2021"/>
    <x v="0"/>
  </r>
  <r>
    <x v="3"/>
    <s v="Fortalecer las organizaciones de la Economía Social Solidaria mediante capacitación, asistencia técnica y financiamiento para mejorar su productividad según el modelo asociativo inclusivo con enfoque de derechos humanos."/>
    <x v="3"/>
    <s v=" 2017: No disponible"/>
    <s v="2019-2022: 60_x000a_2019: 15_x000a_2020: 15_x000a_2021: 15_x000a_2022: 15"/>
    <s v="INAMU: 1.160 FODESAF – Programa Autonomía Económica de las Mujeres código de programa T-03"/>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2   Aumentan las empresas del sector privado con prácticas laborales de igualdad de oportunidades y derechos de las mujeres"/>
    <s v="150 al 2024"/>
    <s v="pendiente"/>
    <x v="17"/>
    <x v="16"/>
    <x v="2"/>
    <x v="2"/>
    <x v="6"/>
    <s v="Transversalizar los enfoques de derechos humanos, interseccionalidad y género entre otros, que mejoren la calidad de los servicios que reciben las mujeres"/>
    <s v="P_8"/>
    <x v="7"/>
    <s v="3.2.2"/>
    <s v="IDEM"/>
    <n v="0"/>
    <s v="Curso Liderazgo empresarial sensible al género en formato en linea dentro de los programas del Centro de Formación del INAMU, en conjunto con el Departamento de Ciudadanía Activa._x000a_contenidos del curso diseñados para montar en formato de curso autoaplicable online"/>
    <s v="CENTRAL"/>
    <s v="MONTES DE OCA"/>
    <s v="G_15"/>
    <x v="14"/>
    <s v="IDEM"/>
    <s v="Inicia en enero"/>
    <s v="N/A"/>
    <s v="N/A"/>
    <s v="Finaliza en diciembre"/>
    <s v="R_P10"/>
    <s v="2_Resistencia político-técnica y barreras (desconocimiento, desarticulación) de las jerarquías instucionales que dificultan/limitan el  abordaje hacia el cierre de brechas de género. "/>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Especialmente Unidad ded Informàtica. Para que lleve proceso de inclusiòn el PETI_x000a__x000a_Riesgo por desastre: atención a las indicaciones de la CNE e instituciones competentes."/>
    <s v="ANDREA MILLA, MARIA PICADO, DIANA FUSTER, YENSY HERRERA"/>
    <x v="4"/>
    <x v="4"/>
    <n v="22"/>
    <s v="recursos para el montaje de curso en formato on line( Curso autoaplicable 6 modulos con mini evaluaciones)"/>
    <n v="0"/>
    <n v="0"/>
    <s v="10701"/>
    <s v="Actividades de capacitación"/>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2   Aumentan las empresas del sector privado con prácticas laborales de igualdad de oportunidades y derechos de las mujeres"/>
    <s v="150 al 2024"/>
    <s v="pendiente"/>
    <x v="17"/>
    <x v="16"/>
    <x v="1"/>
    <x v="1"/>
    <x v="5"/>
    <s v="Generar conocimiento especializado en género y derechos humanos como un servicio que contribuya con los procesos que buscan la conformación de una sociedad más justa e igualitaria"/>
    <s v="P_7"/>
    <x v="11"/>
    <s v="1.6.3"/>
    <n v="5"/>
    <n v="0"/>
    <s v="Creación de los siguientes módulos de autoformación virtuales con el contenido torico desarrollado:_x000a_Prevención y atención del hostigamiento sexual, Prevención y atención de la violencia contra las mujeres en las empresas (en conjunto con el Departamento de Violencia de Género), Corresponsabilidad social de los cuidados, Curso básico de género para el sector empresarial."/>
    <s v="CENTRAL"/>
    <s v="MONTES DE OCA"/>
    <s v="G_8"/>
    <x v="72"/>
    <n v="4"/>
    <s v="Inicia en enero"/>
    <s v="N/A"/>
    <s v="N/A"/>
    <s v="Finaliza en diciembre"/>
    <s v="R_P10"/>
    <s v="2_Resistencia político-técnica y barreras (desconocimiento, desarticulación) de las jerarquías instucionales que dificultan/limitan el  abordaje hacia el cierre de brechas de género. "/>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 Coordinaciòn con Unidad de Informatica para incorporar en PETI_x000a__x000a_Riesgo por desastre: atención a las indicaciones de la CNE e instituciones competentes."/>
    <s v="ANDREA MILLA, MARIA PICADO"/>
    <x v="4"/>
    <x v="4"/>
    <n v="25"/>
    <s v="recursos para el montaje de curso en formato on line( Curso autoaplicable "/>
    <n v="0"/>
    <n v="6000000"/>
    <s v="10701"/>
    <s v="Actividades de capacitación"/>
    <x v="0"/>
    <m/>
    <m/>
    <n v="2021"/>
    <x v="25"/>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2   Aumentan las empresas del sector privado con prácticas laborales de igualdad de oportunidades y derechos de las mujeres"/>
    <s v="150 al 2024"/>
    <s v="pendiente"/>
    <x v="17"/>
    <x v="16"/>
    <x v="2"/>
    <x v="2"/>
    <x v="7"/>
    <s v="Implementar las estrategias para la incidencia política, en el sector privado y sociedad civil, para la igualdad efectiva y la prevención de la violencia contra las mujeres"/>
    <s v="P_10"/>
    <x v="18"/>
    <s v="3.4.1"/>
    <n v="101"/>
    <n v="296"/>
    <s v="Acompañamiento y seguimiento bilateral a las empresas del Programa del Sello de Igualdad de Género."/>
    <s v="CENTRAL"/>
    <s v="MONTES DE OCA"/>
    <s v="G_19"/>
    <x v="1"/>
    <n v="25"/>
    <s v="Inicia en enero"/>
    <s v="N/A"/>
    <s v="N/A"/>
    <s v="Finaliza en diciembre"/>
    <s v="R_P10"/>
    <s v="2_Resistencia político-técnica y barreras (desconocimiento, desarticulación) de las jerarquías instucionales que dificultan/limitan el  abordaje hacia el cierre de brechas de género. "/>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_x000a_Riesgo por desastre: atención a las indicaciones de la CNE e instituciones competentes."/>
    <s v="ANDREA MILLA, MARIA PICADO"/>
    <x v="4"/>
    <x v="4"/>
    <n v="20"/>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2   Aumentan las empresas del sector privado con prácticas laborales de igualdad de oportunidades y derechos de las mujeres"/>
    <s v="150 al 2024"/>
    <s v="pendiente"/>
    <x v="17"/>
    <x v="16"/>
    <x v="2"/>
    <x v="2"/>
    <x v="7"/>
    <s v="Implementar las estrategias para la incidencia política, en el sector privado y sociedad civil, para la igualdad efectiva y la prevención de la violencia contra las mujeres"/>
    <s v="P_10"/>
    <x v="18"/>
    <s v="3.4.1"/>
    <s v="IDEM"/>
    <s v="IDEM"/>
    <s v="Coordinación con empresas para abrir opciones de empleabilidad a mujeres referidas por DVIO y Desarrollo Regional"/>
    <s v="CENTRAL"/>
    <s v="MONTES DE OCA"/>
    <s v="G_19"/>
    <x v="73"/>
    <n v="5"/>
    <s v="Inicia en enero"/>
    <s v="N/A"/>
    <s v="N/A"/>
    <s v="Finaliza en diciembre"/>
    <s v="R_P10"/>
    <s v="2_Resistencia político-técnica y barreras (desconocimiento, desarticulación) de las jerarquías instucionales que dificultan/limitan el  abordaje hacia el cierre de brechas de género. "/>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por desastre: atención a las indicaciones de la CNE e instituciones competentes."/>
    <s v="ANDREA MILLA, MARIA PICADO,UR, AVIO, CEAMS"/>
    <x v="4"/>
    <x v="4"/>
    <n v="20"/>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2   Aumentan las empresas del sector privado con prácticas laborales de igualdad de oportunidades y derechos de las mujeres"/>
    <s v="150 al 2024"/>
    <s v="pendiente"/>
    <x v="17"/>
    <x v="16"/>
    <x v="2"/>
    <x v="2"/>
    <x v="6"/>
    <s v="Transversalizar los enfoques de derechos humanos, interseccionalidad y género entre otros, que mejoren la calidad de los servicios que reciben las mujeres"/>
    <s v="P_8"/>
    <x v="17"/>
    <s v="3.2.3"/>
    <n v="1"/>
    <n v="0"/>
    <s v="Apoyo a la celebración del Día Nacional de la Mujer Cooperativista. (compromiso con el sector pospuesto en año 2020 por Pandemia)._x000a_Hacer acciones de incidencia para dismunir la brecha en el tema de paridad de género en el sector cooperativo._x000a_Incidencia para la incorporaciòn del enfoque de género en el Censo Nacional Cooperativo._x000a_"/>
    <s v="CENTRAL"/>
    <s v="MONTES DE OCA"/>
    <s v="G_26"/>
    <x v="46"/>
    <n v="1"/>
    <s v="Inicia en enero"/>
    <s v="N/A"/>
    <s v="Finaliza en julio"/>
    <s v="N/A"/>
    <s v="R_P10"/>
    <s v="2_Resistencia político-técnica y barreras (desconocimiento, desarticulación) de las jerarquías instucionales que dificultan/limitan el  abordaje hacia el cierre de brechas de género. "/>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_x000a_Riesgo por desastre: atención a las indicaciones de la CNE e instituciones competentes."/>
    <s v="ANDREA MILLA, MARIA PICADO"/>
    <x v="4"/>
    <x v="4"/>
    <n v="15"/>
    <s v="Diagramación del documento"/>
    <s v="Presupuesto consolidado en la DT"/>
    <n v="0"/>
    <s v="10303"/>
    <s v="Impresión, encuadernación y otros"/>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2   Aumentan las empresas del sector privado con prácticas laborales de igualdad de oportunidades y derechos de las mujeres"/>
    <s v="150 al 2024"/>
    <s v="pendiente"/>
    <x v="17"/>
    <x v="16"/>
    <x v="2"/>
    <x v="2"/>
    <x v="7"/>
    <s v="Implementar las estrategias para la incidencia política, en el sector privado y sociedad civil, para la igualdad efectiva y la prevención de la violencia contra las mujeres"/>
    <s v="P_10"/>
    <x v="18"/>
    <s v="3.4.1"/>
    <s v="IDEM"/>
    <n v="1"/>
    <s v="Presentación pública de la Norma INTE G38 revisada."/>
    <s v="CENTRAL"/>
    <s v="MONTES DE OCA"/>
    <s v="G_19"/>
    <x v="47"/>
    <s v="presentacion realizada"/>
    <s v="Inicia en enero"/>
    <s v="N/A"/>
    <s v="Finaliza en julio"/>
    <s v="N/A"/>
    <s v="R_P10"/>
    <s v="2_Resistencia político-técnica y barreras (desconocimiento, desarticulación) de las jerarquías instucionales que dificultan/limitan el  abordaje hacia el cierre de brechas de género. "/>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_x000a_Riesgo por desastre: atención a las indicaciones de la CNE e instituciones competentes."/>
    <s v="ANDREA MILLA, MARIA PICADO"/>
    <x v="4"/>
    <x v="4"/>
    <n v="3"/>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2   Aumentan las empresas del sector privado con prácticas laborales de igualdad de oportunidades y derechos de las mujeres"/>
    <s v="150 al 2024"/>
    <s v="pendiente"/>
    <x v="17"/>
    <x v="16"/>
    <x v="2"/>
    <x v="2"/>
    <x v="7"/>
    <s v="Implementar las estrategias para la incidencia política, en el sector privado y sociedad civil, para la igualdad efectiva y la prevención de la violencia contra las mujeres"/>
    <s v="P_10"/>
    <x v="18"/>
    <s v="3.4.1"/>
    <s v="IDEM"/>
    <n v="296"/>
    <s v="Capacitación virtual, por medio de webinars, a empresas en los siguientes temas: corresponsabilidad social de los cuidados, VcM, hostigamiento sexual y curso básico de género._x000a_50 empresas asisten a cada webinar"/>
    <s v="CENTRAL"/>
    <s v="MONTES DE OCA"/>
    <s v="G_19"/>
    <x v="47"/>
    <n v="50"/>
    <s v="Inicia en enero"/>
    <s v="N/A"/>
    <s v="N/A"/>
    <s v="Finaliza en diciembre"/>
    <s v="R_P10"/>
    <s v="2_Resistencia político-técnica y barreras (desconocimiento, desarticulación) de las jerarquías instucionales que dificultan/limitan el  abordaje hacia el cierre de brechas de género. "/>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Coordianciòn departamentos respectivos del INAMU_x000a__x000a__x000a_Riesgo por desastre: atención a las indicaciones de la CNE e instituciones competentes."/>
    <s v="ANDREA MILLA, MARIA PICADO, KATTIA SOLIS, MARIA ESTER SERRANO, ERICKA ROJAS. EUGENIA SALAZAR"/>
    <x v="4"/>
    <x v="4"/>
    <n v="15"/>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2   Aumentan las empresas del sector privado con prácticas laborales de igualdad de oportunidades y derechos de las mujeres"/>
    <s v="150 al 2024"/>
    <s v="pendiente"/>
    <x v="17"/>
    <x v="16"/>
    <x v="2"/>
    <x v="2"/>
    <x v="7"/>
    <s v="Implementar las estrategias para la incidencia política, en el sector privado y sociedad civil, para la igualdad efectiva y la prevención de la violencia contra las mujeres"/>
    <s v="P_10"/>
    <x v="18"/>
    <s v="3.4.1"/>
    <s v="IDEM"/>
    <s v="IDEM"/>
    <s v="Programa de Reconocimientos a Buenas Prácticas Laborales para la Igualdad de Género (convocatoria)."/>
    <s v="CENTRAL"/>
    <s v="MONTES DE OCA"/>
    <s v="G_19"/>
    <x v="73"/>
    <n v="21"/>
    <s v="N/A"/>
    <s v="Inicia en mayo"/>
    <s v="N/A"/>
    <s v="Finaliza en diciembre"/>
    <s v="R_P10"/>
    <s v="2_Resistencia político-técnica y barreras (desconocimiento, desarticulación) de las jerarquías instucionales que dificultan/limitan el  abordaje hacia el cierre de brechas de género. "/>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_x000a_Riesgo por desastre: atención a las indicaciones de la CNE e instituciones competentes."/>
    <s v="ANDREA MILLA, MARIA PICADO"/>
    <x v="4"/>
    <x v="4"/>
    <n v="3"/>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2   Aumentan las empresas del sector privado con prácticas laborales de igualdad de oportunidades y derechos de las mujeres"/>
    <s v="150 al 2024"/>
    <s v="pendiente"/>
    <x v="17"/>
    <x v="16"/>
    <x v="2"/>
    <x v="2"/>
    <x v="7"/>
    <s v="Implementar las estrategias para la incidencia política, en el sector privado y sociedad civil, para la igualdad efectiva y la prevención de la violencia contra las mujeres"/>
    <s v="P_10"/>
    <x v="18"/>
    <s v="3.4.1"/>
    <s v="IDEM"/>
    <n v="0"/>
    <s v="Apoyo a PNUD Regional en la implementación del trabajo con las empresas en el tema de violencia contra las mujeres en el ámbito laboral."/>
    <s v="CENTRAL"/>
    <s v="MONTES DE OCA"/>
    <s v="G_19"/>
    <x v="47"/>
    <s v="IDEM"/>
    <s v="Inicia en enero"/>
    <s v="N/A"/>
    <s v="N/A"/>
    <s v="Finaliza en diciembre"/>
    <s v="R_P10"/>
    <s v="2_Resistencia político-técnica y barreras (desconocimiento, desarticulación) de las jerarquías instucionales que dificultan/limitan el  abordaje hacia el cierre de brechas de género. "/>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_x000a_Riesgo por desastre: atención a las indicaciones de la CNE e instituciones competentes."/>
    <s v="ANDREA MILLA, MARIA PICADO"/>
    <x v="4"/>
    <x v="4"/>
    <n v="3"/>
    <s v="No se requiere"/>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2   Aumentan las empresas del sector privado con prácticas laborales de igualdad de oportunidades y derechos de las mujeres"/>
    <s v="150 al 2024"/>
    <s v="pendiente"/>
    <x v="17"/>
    <x v="16"/>
    <x v="1"/>
    <x v="1"/>
    <x v="5"/>
    <s v="Generar conocimiento especializado en género y derechos humanos como un servicio que contribuya con los procesos que buscan la conformación de una sociedad más justa e igualitaria"/>
    <s v="P_7"/>
    <x v="16"/>
    <s v="1.6.4"/>
    <s v="IDEM"/>
    <n v="0"/>
    <s v="Campaña de comunicación “La igualdad es un buen negocio” (propuesta enviada a Unidad de Comunicación)."/>
    <s v="CENTRAL"/>
    <s v="MONTES DE OCA"/>
    <s v="G_8"/>
    <x v="45"/>
    <s v="IDEM"/>
    <s v="Inicia en enero"/>
    <s v="N/A"/>
    <s v="N/A"/>
    <s v="Finaliza en diciembre"/>
    <s v="R_P10"/>
    <s v="2_Resistencia político-técnica y barreras (desconocimiento, desarticulación) de las jerarquías instucionales que dificultan/limitan el  abordaje hacia el cierre de brechas de género. "/>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_x000a_Riesgo por desastre: atención a las indicaciones de la CNE e instituciones competentes."/>
    <s v="ANDREA MILLA, MARIA PICADO"/>
    <x v="4"/>
    <x v="4"/>
    <n v="3"/>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2   Aumentan las empresas del sector privado con prácticas laborales de igualdad de oportunidades y derechos de las mujeres"/>
    <s v="150 al 2024"/>
    <s v="pendiente"/>
    <x v="17"/>
    <x v="16"/>
    <x v="2"/>
    <x v="2"/>
    <x v="8"/>
    <s v="Dirigir técnica e ideológicamente el que hacer de los departamentos ejecutores del programa 3"/>
    <s v="P_12"/>
    <x v="10"/>
    <s v="3.0.0"/>
    <s v="IDEM"/>
    <n v="1"/>
    <s v="Gestiones de readecuación del Sello de Igualdad de Género a la Norma revisada."/>
    <s v="CENTRAL"/>
    <s v="MONTES DE OCA"/>
    <s v="G_24"/>
    <x v="74"/>
    <n v="1"/>
    <s v="Inicia en enero"/>
    <s v="N/A"/>
    <s v="Finaliza en julio"/>
    <s v="N/A"/>
    <s v="R_P10"/>
    <s v="2_Resistencia político-técnica y barreras (desconocimiento, desarticulación) de las jerarquías instucionales que dificultan/limitan el  abordaje hacia el cierre de brechas de género. "/>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_x000a_Riesgo por desastre: atención a las indicaciones de la CNE e instituciones competentes."/>
    <s v="ANDREA MILLA, MARIA PICADO"/>
    <x v="4"/>
    <x v="4"/>
    <n v="3"/>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2   Aumentan las empresas del sector privado con prácticas laborales de igualdad de oportunidades y derechos de las mujeres"/>
    <s v="150 al 2024"/>
    <s v="pendiente"/>
    <x v="17"/>
    <x v="16"/>
    <x v="2"/>
    <x v="2"/>
    <x v="6"/>
    <s v="Transversalizar los enfoques de derechos humanos, interseccionalidad y género entre otros, que mejoren la calidad de los servicios que reciben las mujeres"/>
    <s v="P_8"/>
    <x v="6"/>
    <s v="3.2.1"/>
    <s v="IDEM"/>
    <n v="0"/>
    <s v="Seguimiento a la implementación de la Estrategia de Empleabilidad INAMU."/>
    <s v="CENTRAL"/>
    <s v="MONTES DE OCA"/>
    <s v="G_14"/>
    <x v="13"/>
    <s v="IDEM"/>
    <s v="Inicia en enero"/>
    <s v="N/A"/>
    <s v="N/A"/>
    <s v="Finaliza en diciembre"/>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negociación con las altas direcciones._x000a__x000a_Riesgo por desastre: atención a las indicaciones de la CNE e instituciones competentes."/>
    <s v="ANDREA MILLA, ANA ROJAS, MAUREN NAVARRO, MARIA PICADO."/>
    <x v="4"/>
    <x v="4"/>
    <n v="20"/>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3 Número de organizaciones de la Economía Social Solidaria con proyectos productivos que reciben capacitación, asistencia técnica o financiamiento"/>
    <s v="60 (15 x año)"/>
    <s v="FOMUJRES 2018"/>
    <x v="17"/>
    <x v="16"/>
    <x v="2"/>
    <x v="2"/>
    <x v="7"/>
    <s v="Implementar las estrategias para la incidencia política, en el sector privado y sociedad civil, para la igualdad efectiva y la prevención de la violencia contra las mujeres"/>
    <s v="P_10"/>
    <x v="9"/>
    <s v="3.4.2"/>
    <n v="3"/>
    <n v="0"/>
    <s v="Seguimiento a ruta para la formalización de mujeres en las cadenas de valor de las pesquerías._x000a__x000a_1 ruta elaborada y al menos 1 proceso concluìdo."/>
    <s v="CENTRAL"/>
    <s v="MONTES DE OCA"/>
    <s v="G_20"/>
    <x v="17"/>
    <n v="3"/>
    <s v="inicia enero "/>
    <s v="N/A"/>
    <s v="N/A"/>
    <s v="finaliza diciembre"/>
    <s v="R_P8"/>
    <s v="2_Resistencia político-técnica y barreras (desconocimiento, desarticulación) de las jerarquías instucionales que dificultan/limitan el  abordaje hacia el cierre de brechas de género. "/>
    <s v="2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proceso participativo desde el inicio con las partes involucradas. Involucrar nivel polìtico. Mapeo de actore efectuado. Involucrar mujeres de Barra de Colorado. Coordinaciòn Nacional, regional y local._x000a_Riesgo por desastre: atención a las indicaciones de la CNE e instituciones competentes."/>
    <s v="MAUREN NAVARRO, MARIA PICADO"/>
    <x v="4"/>
    <x v="4"/>
    <n v="30"/>
    <s v="Viáticos"/>
    <n v="0"/>
    <n v="200000"/>
    <s v="10502"/>
    <s v="Viáticos dentro del país"/>
    <x v="0"/>
    <m/>
    <m/>
    <n v="2021"/>
    <x v="6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4"/>
    <s v="1 Promover el cambio cultural para la igualdad de derechos entre mujeres y hombres, mediante la generación de estrategias públicas y privadas de comunicación, información, educación y movilización"/>
    <m/>
    <s v="1.1  Aumenta el porcentaje de personas en Costa Rica con percepción favorable al cumplimiento de los derechos humanos de las mujeres y erradicación de la cultura machista; con respecto a la LB2018"/>
    <m/>
    <m/>
    <x v="17"/>
    <x v="16"/>
    <x v="0"/>
    <x v="0"/>
    <x v="0"/>
    <s v="Atender a las mujeres en su diversidad, desde las perspectivas social, legal, Psicológica y económica para la defensa de sus derechos así como de su integridad física, emocional, social y económica_x000a_"/>
    <s v="P_5"/>
    <x v="0"/>
    <s v="2.2.1"/>
    <n v="108"/>
    <n v="0"/>
    <s v="Apoyo en la atención de mujeres lìnea 800_x000a_110% de llamadas recibidas son atendidas y cuentan con su debibo reporte"/>
    <s v="CENTRAL"/>
    <s v="MONTES DE OCA"/>
    <s v="G_11"/>
    <x v="12"/>
    <n v="108"/>
    <s v="enero"/>
    <s v="N/A"/>
    <s v="N/A"/>
    <s v="diciembre"/>
    <s v="R_P5"/>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Asosrìa constante con CIO_x000a_Riesgo por desastre: atención a las indicaciones de la CNE e instituciones competentes."/>
    <s v="ANDREA MILLA, MARIA PICADO"/>
    <x v="4"/>
    <x v="4"/>
    <n v="40"/>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17"/>
    <x v="16"/>
    <x v="2"/>
    <x v="2"/>
    <x v="8"/>
    <s v="Dirigir técnica e ideológicamente el que hacer de los departamentos ejecutores del programa 3"/>
    <s v="P_12"/>
    <x v="10"/>
    <s v="3.0.0"/>
    <s v="IDEM"/>
    <s v="IDEM"/>
    <s v="1. Elaboración de informes POI_x000a_2. Representación institucional a nivel externo._x000a_3. Coordinar y ejecutar reuniones quincenales de área._x000a_4. Acciones de control de personal y seguimiento de procesos del AGPP._x000a_5. Redacción de criterios técnicos._x000a_6.Redacción de discursos oficios e intervenciones en temas del AGPP para la presidencia ejecutiva del INAMU._x000a_7. Evaluaciòn de personal_x000a__x000a_Desempeño de los 6 procesos de manera documentada"/>
    <s v="CENTRAL"/>
    <s v="MONTES DE OCA"/>
    <s v="G_24"/>
    <x v="19"/>
    <s v="IDEM"/>
    <s v="enero"/>
    <s v="N/A"/>
    <s v="N/A"/>
    <s v="diciembre"/>
    <s v="R_P2"/>
    <s v="4_El personal del INAMU no conoce o comprende el planteamiento de los planes estratégicos, tácticos y operativos"/>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ctuar guiados por lo establecido en PEI, PIEG , PLANOVI y Etretegias internas oficializadas y alos objetivos del departamento y la nosrmativa de control interno."/>
    <s v="MARIA PICADO"/>
    <x v="4"/>
    <x v="4"/>
    <n v="219"/>
    <s v="Viaticos  dentro del paìs para supervisar seguimiento de porcesos a nivel regional"/>
    <n v="0"/>
    <n v="200000"/>
    <s v="10502"/>
    <s v="Viáticos dentro del país"/>
    <x v="0"/>
    <m/>
    <m/>
    <n v="2021"/>
    <x v="6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17"/>
    <x v="16"/>
    <x v="2"/>
    <x v="2"/>
    <x v="8"/>
    <s v="Dirigir técnica e ideológicamente el que hacer de los departamentos ejecutores del programa 3"/>
    <s v="P_12"/>
    <x v="10"/>
    <s v="3.0.0"/>
    <s v="IDEM"/>
    <s v="IDEM"/>
    <s v="1. Elaboración de informes POI_x000a_2. Representación institucional a nivel externo._x000a_3. Coordinar y ejecutar reuniones quincenales de área._x000a_4. Acciones de control de personal y seguimiento de procesos del AGPP._x000a_5. Redacción de criterios técnicos._x000a_6.Redacción de discursos oficios e intervenciones en temas del AGPP para la presidencia ejecutiva del INAMU._x000a_7. Evaluaciòn de personal_x000a__x000a_Desempeño de los 6 procesos de manera documentada"/>
    <s v="CENTRAL"/>
    <s v="MONTES DE OCA"/>
    <s v="G_24"/>
    <x v="19"/>
    <n v="4"/>
    <s v="enero"/>
    <s v="N/A"/>
    <s v="N/A"/>
    <s v="diciembre"/>
    <s v="R_P2"/>
    <s v="4_El personal del INAMU no conoce o comprende el planteamiento de los planes estratégicos, tácticos y operativos"/>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ctuar guiados por lo establecido en PEI, PIEG , PLANOVI y Etretegias internas oficializadas y alos objetivos del departamento y la nosrmativa de control interno."/>
    <s v="MARIA PICADO"/>
    <x v="4"/>
    <x v="4"/>
    <n v="219"/>
    <s v="Tranporte para asistir a distintas reuniones o procesos"/>
    <n v="0"/>
    <n v="200000"/>
    <s v="10501"/>
    <s v="Transporte dentro del país"/>
    <x v="0"/>
    <m/>
    <m/>
    <n v="2021"/>
    <x v="6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17"/>
    <x v="16"/>
    <x v="1"/>
    <x v="1"/>
    <x v="5"/>
    <s v="Generar conocimiento especializado en género y derechos humanos como un servicio que contribuya con los procesos que buscan la conformación de una sociedad más justa e igualitaria"/>
    <s v="P_7"/>
    <x v="11"/>
    <s v="1.6.3"/>
    <s v="IDEM"/>
    <n v="0"/>
    <s v="Estudio de opinión pública sobre el impacto de la pandemia  en los siguientes: violencia contra las mujeres, empleo de las mujeres, salud sexual y reproductiva, trabajo no remunerado._x000a_Estudio realizado y socializado con actores estartègicos"/>
    <s v="CENTRAL"/>
    <s v="MONTES DE OCA"/>
    <s v="G_8"/>
    <x v="48"/>
    <n v="1"/>
    <s v="inicia enero- termina marzo"/>
    <s v="N/A"/>
    <s v="N/A"/>
    <s v="N/A"/>
    <s v="R_P2"/>
    <s v="5_ Se elaboren planes alternos basados en la coyuntura actual, que lleguen a saturar o invisibilizar los planes oficiales"/>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ctuar guiados por lo establecido en PEI, PIEG , PLANOVI y Etretegias internas oficializadas y alos objetivos del departamento y la nosrmativa de control interno."/>
    <s v="MARIA PICADO"/>
    <x v="4"/>
    <x v="4"/>
    <n v="15"/>
    <s v="Servicios en Ciencias Económicas y Sociales para la ralizaciòn del estudio"/>
    <n v="0"/>
    <n v="0"/>
    <s v="10404"/>
    <s v="Servicios en ciencias económicas y sociales"/>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3 Porcentaje de avance en la actualización y modernización gradual del Sistema Archivístico Institucional"/>
    <s v="PENDIENTE"/>
    <s v="pendiente"/>
    <x v="17"/>
    <x v="16"/>
    <x v="1"/>
    <x v="1"/>
    <x v="1"/>
    <s v="Dar soporte presupuestario, contable y de gestión operaciones de flujos monetarios para el logro de objetivos y metas institucionales"/>
    <s v="P_4"/>
    <x v="1"/>
    <s v="1.7.1"/>
    <s v="IDEM"/>
    <s v="  "/>
    <m/>
    <m/>
    <m/>
    <s v="G_22"/>
    <x v="2"/>
    <n v="100"/>
    <m/>
    <m/>
    <m/>
    <m/>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m/>
    <x v="4"/>
    <x v="4"/>
    <m/>
    <m/>
    <m/>
    <n v="0"/>
    <m/>
    <e v="#N/A"/>
    <x v="1"/>
    <m/>
    <m/>
    <m/>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1 Porcentaje anual del Plan de compras ejecutado"/>
    <n v="0.9"/>
    <n v="0.9"/>
    <x v="18"/>
    <x v="17"/>
    <x v="1"/>
    <x v="1"/>
    <x v="1"/>
    <s v="Dar soporte presupuestario, contable y de gestión operaciones de flujos monetarios para el logro de objetivos y metas institucionales"/>
    <s v="P_4"/>
    <x v="20"/>
    <s v="1.1.1"/>
    <s v="IDEM"/>
    <s v="IDEM"/>
    <s v="Gestión y actualización del archivo de gestión de la Junta Directiva_x000a_Gestión de actividades de soporte administrativo "/>
    <s v="CENTRAL"/>
    <s v="MONTES DE OCA"/>
    <s v="G_1"/>
    <x v="75"/>
    <n v="100"/>
    <s v="enero, febrero, mnarzo"/>
    <s v="abril-mayo, junio "/>
    <s v="julio,agosto, setiembre"/>
    <s v="octubre-diciembre-2021"/>
    <s v="R_P4"/>
    <s v="1_Necesidad de un sistema integrado que agilice la gestión de los procesos administrativos en general."/>
    <s v="4 Cortes eléctricos o fallas informáticas que interrumpan la generación, captura, procesamiento y transmición de la comunicación e información"/>
    <s v="Gestionar los requerimientos que se soliciten para mejorar la gestióm digitalizada de documentos y trámites administrativos"/>
    <s v="Sandra Jiménz "/>
    <x v="1"/>
    <x v="1"/>
    <s v="Sandra Jiménez 220 días "/>
    <s v="no se requiere"/>
    <m/>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18"/>
    <x v="17"/>
    <x v="1"/>
    <x v="1"/>
    <x v="2"/>
    <s v="Orientar  el contenido de los objetivos y metas institucionales desde una perspectiva Técnico-Administrativa, que brinde soporte  y dirección al quehacer institucional, mediante apoyo, legitimidad y guía política"/>
    <s v="P_1"/>
    <x v="2"/>
    <s v="1.8.1"/>
    <s v="IDEM"/>
    <s v="IDEM"/>
    <s v="Gestión y transcripción de acuerdos de JuntaDiectiva  "/>
    <s v="CENTRAL"/>
    <s v="MONTES DE OCA"/>
    <s v="G_16"/>
    <x v="75"/>
    <n v="100"/>
    <s v="1/1/2021 a marxo-2021"/>
    <s v="abril a mjunio -2021"/>
    <s v="julio-setiembre-2023"/>
    <s v="octubre-diciembre-2021"/>
    <m/>
    <s v="2_Las dependencias de conducción politica estratégica(Unidades asesoras y Staff) no cuentan con suficiente personal para atender los procesos que se les asignan"/>
    <s v="4 Cortes eléctricos o fallas informáticas que interrumpan la generación, captura, procesamiento y transmición de la comunicación e información"/>
    <s v="Análisis detallado de  preserntaciones,  informes y otra documentos  instituionales"/>
    <s v="Licda. Ana Patricia Mora Castellanos, Presidenta Ejecutiva del INAMU_x000a_Licda. Natalia Álvarez Rojas; Viceministra de Trabajo y Seguridad Social_x000a_Dra. Alejandra Acuña Navarro, Viceministra de Salud_x000a_Licda. Gloriana Carvajal Chang, Asesora Presidencia Ejecutiva del INA_x000a_Licda. Ana Catalina Morales López, Asesora Presidencia Ejecutiva del IMAS_x000a_Lic. Luis Pablo Zúñiga Morales, Asesor Legal Ministra de Educación Pública"/>
    <x v="1"/>
    <x v="1"/>
    <s v="Sandra Jiménez 20 días "/>
    <s v="Pago de horas extraordinarias "/>
    <m/>
    <n v="0"/>
    <s v="00201"/>
    <s v="Tiempo extraordinario"/>
    <x v="0"/>
    <m/>
    <m/>
    <n v="2021"/>
    <x v="85"/>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18"/>
    <x v="17"/>
    <x v="1"/>
    <x v="1"/>
    <x v="2"/>
    <s v="Orientar  el contenido de los objetivos y metas institucionales desde una perspectiva Técnico-Administrativa, que brinde soporte  y dirección al quehacer institucional, mediante apoyo, legitimidad y guía política"/>
    <s v="P_1"/>
    <x v="2"/>
    <s v="1.8.1"/>
    <n v="0.8"/>
    <n v="0.6"/>
    <s v="Asistencia, participación y negociacion de acuerdos de Junta Directiva"/>
    <s v="CENTRAL"/>
    <s v="MONTES DE OCA"/>
    <s v="G_16"/>
    <x v="76"/>
    <n v="100"/>
    <s v="1/1/2021 a marxo-2021"/>
    <s v="abril a mjunio -2021"/>
    <s v="julio-setiembre-2021"/>
    <s v="octubre-diciembre-2021"/>
    <s v="R_P1"/>
    <s v="6_Que exista una mala planificación que supere los recursos institucionales, que la conviera en inviable"/>
    <s v="4 Cortes eléctricos o fallas informáticas que interrumpan la generación, captura, procesamiento y transmición de la comunicación e información"/>
    <s v="Análisis detallado de  preserntaciones,  informes y otra documentos  instituionales"/>
    <s v="Licda. Ana Patricia Mora Castellanos, Presidenta Ejecutiva del INAMU_x000a_Licda. Natalia Álvarez Rojas; Viceministra de Trabajo y Seguridad Social_x000a_Dra. Alejandra Acuña Navarro, Viceministra de Salud_x000a_Licda. Gloriana Carvajal Chang, Asesora Presidencia Ejecutiva del INA_x000a_Licda. Ana Catalina Morales López, Asesora Presidencia Ejecutiva del IMAS_x000a_Lic. Luis Pablo Zúñiga Morales, Asesor Legal Ministra de Educación Pública"/>
    <x v="1"/>
    <x v="1"/>
    <s v=" Ana Patricia Mora Castellanos, Presidenta Ejecutiva del INAMU 20 días_x000a_ Natalia Álvarez Rojas; Viceministra de Trabajo y Seguridad Social 20 días_x000a_ Alejandra Acuña Navarro, Viceministra de Salud 20 días_x000a_ Gloriana Carvajal Chang, Asesora Presidencia Ejecutiva del INA 20 días_x000a_ Ana Catalina Morales López, Asesora Presidencia Ejecutiva del IMAS 20 días_x000a_ Luis Pablo Zúñiga Morales, Asesor Legal Ministra de Educación Pública 20 días _x000a_"/>
    <s v="Alimentos y bebidas para  11  personas en reuniones de Junta Directiva , por 50 sesiones al año _x000a_Servicios de alimentación: licitación por demanda "/>
    <m/>
    <n v="3729000"/>
    <s v="10702"/>
    <s v="Actividades protocolarias y sociales"/>
    <x v="0"/>
    <m/>
    <m/>
    <n v="2021"/>
    <x v="86"/>
  </r>
  <r>
    <x v="4"/>
    <s v="Desarrollar programas y proyectos dirigidos hacia mujeres para el ejercicio efectivo de sus derechos en igualdad con los hombres, en un ambiente libre de violencia y de respeto a los derechos humanos y de inclusión. (Decretos Ejecutivos N°41115-MP-MCM y N°41240-MP-MCM)  "/>
    <x v="4"/>
    <s v=" 20%_x000a_Avance del Plan de Acción quinquenal PLANOVI 2018-2022"/>
    <s v="100% (80% Plan de Acción quinquenal PLANOVI 2018-2022)_x000a_ _x000a_2019= 45%_x000a_2020=65%_x000a_2021= 80%_x000a_2022=100%"/>
    <s v="2019-2022: 3.365,6_x000a_FODESAF-partida_x000a_PLANOVI 5-T-AVI-01"/>
    <s v="INAMU: Dirección Estratégica, _x000a_Instituciones Ejecutoras del Plan de Acción del PLANOVI 2019-2022"/>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18"/>
    <x v="17"/>
    <x v="1"/>
    <x v="1"/>
    <x v="2"/>
    <s v="Orientar  el contenido de los objetivos y metas institucionales desde una perspectiva Técnico-Administrativa, que brinde soporte  y dirección al quehacer institucional, mediante apoyo, legitimidad y guía política"/>
    <s v="P_1"/>
    <x v="23"/>
    <s v="1.8.2"/>
    <n v="0.8"/>
    <n v="0.45"/>
    <s v="Asistencia, participación y negociacion de acuerdos de Junta Directiva"/>
    <s v="CENTRAL"/>
    <s v="MONTES DE OCA"/>
    <s v="G_17"/>
    <x v="24"/>
    <n v="100"/>
    <s v="enero, febrero, mnarzo"/>
    <s v="abril-mayo, junio "/>
    <s v="julio,agosto, setiembre"/>
    <s v="octubre-diciembre-2021"/>
    <m/>
    <s v="5_ Se elaboren planes alternos basados en la coyuntura actual, que lleguen a saturar o invisibilizar los planes oficiales"/>
    <s v="2 Caminos o puentes cerrados o inutilizables que impiden el acceso a ciertas zonas"/>
    <s v="Análisis detallado de  preserntaciones,  informes y otra documentos  instituionales"/>
    <s v="Licda. Ana Patricia Mora Castellanos, Presidenta Ejecutiva del INAMU_x000a_Licda. Natalia Álvarez Rojas; Viceministra de Trabajo y Seguridad Social_x000a_Dra. Alejandra Acuña Navarro, Viceministra de Salud_x000a_Licda. Gloriana Carvajal Chang, Asesora Presidencia Ejecutiva del INA_x000a_Licda. Ana Catalina Morales López, Asesora Presidencia Ejecutiva del IMAS_x000a_Lic. Luis Pablo Zúñiga Morales, Asesor Legal Ministra de Educación Pública"/>
    <x v="1"/>
    <x v="1"/>
    <s v="Pago de dietas por participación de directivos(as) en sesiones de  Junta Directiva_x000a_6 personas por 50 sesiones de Junta Directiva al año  _x000a_TOTAL&lt;. 50.500,00  colones  x cada  sesión"/>
    <s v="Pago de dietas "/>
    <m/>
    <n v="12173880"/>
    <s v="00205"/>
    <s v="Dietas"/>
    <x v="0"/>
    <m/>
    <m/>
    <n v="2021"/>
    <x v="87"/>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19"/>
    <x v="18"/>
    <x v="1"/>
    <x v="1"/>
    <x v="1"/>
    <s v="Dar soporte presupuestario, contable y de gestión operaciones de flujos monetarios para el logro de objetivos y metas institucionales"/>
    <s v="P_4"/>
    <x v="1"/>
    <s v="1.7.1"/>
    <s v="IDEM"/>
    <s v="IDEM"/>
    <s v="Gestión documental y archivos"/>
    <s v="CENTRAL"/>
    <s v="MONTES DE OCA"/>
    <s v="G_22"/>
    <x v="77"/>
    <n v="100"/>
    <n v="44197"/>
    <m/>
    <m/>
    <n v="44531"/>
    <s v="R_P4"/>
    <s v="1_Necesidad de un sistema integrado que agilice la gestión de los procesos administrativos en general."/>
    <s v="4 Cortes eléctricos o fallas informáticas que interrumpan la generación, captura, procesamiento y transmición de la comunicación e información"/>
    <s v=" Completar la digitalización de años "/>
    <s v="Ana Victoia Naranjo Porras_x000a_Irya Cruz Mena "/>
    <x v="9"/>
    <x v="9"/>
    <s v="Ana Victoria Naranjo Porras 25 días_x000a_Rosaura Bonilla Lara 5 días_x000a_Silvia Jiménez Navarro 5 días_x000a_Eugenia Salazar Umaña 5 días_x000a_Irya Cruz Mena 135 días"/>
    <s v="no se requieren"/>
    <m/>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19"/>
    <x v="18"/>
    <x v="1"/>
    <x v="1"/>
    <x v="9"/>
    <s v="Elaborar y dar seguimiento al Plan Presupuesto Institucional anualmente, definiendo sus Programas, indicadores , metas, acciones estratégicas y la disposición de recursos presupuestarios que permitan la generación de bienes y servicios requeridos, así como diseñar las evaluaciones a dichas intervenciones"/>
    <s v="P_2"/>
    <x v="13"/>
    <s v="1.2.1"/>
    <s v="IDEM"/>
    <s v="IDEM"/>
    <s v="EVALUACIÓN INSTITUCIONAL _x000a_a) Elaborar y gestionar la Agenda de Evaluaciones Institucional al 2025 (55días )_x000a_b) Dar seguimiento a la ejecución de las siguientes evaluaciones:_x000a_PETI-2018-2020 (55 días)_x000a_FOMUJERES (55 días)_x000a_c) Inducción General sobre los lineamientos de Evaluación Institucional para la Mejora contínua.(25 días)_x000a_d) Seguimiento al uso de las recomendaciones de las evaluaciones. (30 días)"/>
    <s v="CENTRAL"/>
    <s v="MONTES DE OCA"/>
    <s v="G_3"/>
    <x v="78"/>
    <s v="Agenda de Evaluación Institucional Gestionada para su aprobación."/>
    <n v="44197"/>
    <m/>
    <m/>
    <n v="44531"/>
    <s v="R_P2"/>
    <s v="4_El personal del INAMU no conoce o comprende el planteamiento de los planes estratégicos, tácticos y operativos"/>
    <s v="4 Cortes eléctricos o fallas informáticas que interrumpan la generación, captura, procesamiento y transmición de la comunicación e información"/>
    <s v="a) Taller de inducción programado_x000a_b) Diseñar una agenda institucional de  evaluaciones concurrentes de la calidad a  programas y  proyectos que ejecuta el INAMU.(acción control interno)_x000a_c)Emitir lineamientos o una directriz sobre la Evaluación Pública (control interno)"/>
    <s v="Ana Victoria Naranjo Porras_x000a_Eugenia Salazar Umaña"/>
    <x v="9"/>
    <x v="9"/>
    <s v="Ana Victoria Naranjo Porras: 55 días_x000a_Rosaura Bonilla Lara  10 días_x000a_Silvia Jiménez Navarro 10 días_x000a_Eugenia Salazar Umaña 190 días_x000a_Irya Cruz Mena 5 días"/>
    <s v="Contratación de la Evaluacion externa del PETI, en ingenía en informática para"/>
    <m/>
    <n v="0"/>
    <s v="10403"/>
    <s v="Servicios de ingeniería y arquitectur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19"/>
    <x v="18"/>
    <x v="1"/>
    <x v="1"/>
    <x v="9"/>
    <s v="Elaborar y dar seguimiento al Plan Presupuesto Institucional anualmente, definiendo sus Programas, indicadores , metas, acciones estratégicas y la disposición de recursos presupuestarios que permitan la generación de bienes y servicios requeridos, así como diseñar las evaluaciones a dichas intervenciones"/>
    <s v="P_2"/>
    <x v="13"/>
    <s v="1.2.1"/>
    <s v="IDEM"/>
    <s v="IDEM"/>
    <s v="EVALUACIONES_x000a_Elaborar y gestionar la Agenda de Evaluaciones Institucional al 2025_x000a_Dar seguimiento a la ejecución de las siguientes evaluaciones:_x000a_PETI-2018-2020 _x000a_FOMUJERES_x000a_Inducción General sobre los lineamientos de Evaluación Institucional para la Mejora contínua._x000a_Seguimiento al uso de las recomendaciones de las evaluaciones."/>
    <s v="CENTRAL"/>
    <s v="MONTES DE OCA"/>
    <s v="G_3"/>
    <x v="78"/>
    <s v="Agenda de Evaluación Institucional Gestionada para su aprobación."/>
    <n v="44197"/>
    <m/>
    <m/>
    <n v="44531"/>
    <s v="R_P2"/>
    <s v="4_El personal del INAMU no conoce o comprende el planteamiento de los planes estratégicos, tácticos y operativos"/>
    <s v="4 Cortes eléctricos o fallas informáticas que interrumpan la generación, captura, procesamiento y transmición de la comunicación e información"/>
    <s v="taller de inducción programado"/>
    <s v="Ana Victoria Naranjo Porras_x000a_Eugenia Salazar Umaña"/>
    <x v="9"/>
    <x v="9"/>
    <m/>
    <s v="Contratación de la Evaluación externa de FOMUJERES, en servicios económicos y sociales"/>
    <m/>
    <n v="20000000"/>
    <s v="10404"/>
    <s v="Servicios en ciencias económicas y sociales"/>
    <x v="0"/>
    <m/>
    <m/>
    <n v="2021"/>
    <x v="21"/>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19"/>
    <x v="18"/>
    <x v="1"/>
    <x v="1"/>
    <x v="9"/>
    <s v="Elaborar y dar seguimiento al Plan Presupuesto Institucional anualmente, definiendo sus Programas, indicadores , metas, acciones estratégicas y la disposición de recursos presupuestarios que permitan la generación de bienes y servicios requeridos, así como diseñar las evaluaciones a dichas intervenciones"/>
    <s v="P_2"/>
    <x v="13"/>
    <s v="1.2.1"/>
    <s v="IDEM"/>
    <s v="IDEM"/>
    <s v="PROYECTOS DE INVERSIÓN PÚBLICA_x000a_Seguimiento de la cartera de Proyectos de inversión pública Institucional, mediante la inclusión, actualización y cierre de proyectos en el banco de proyectos de Inversión Pública en DELPHOS"/>
    <s v="CENTRAL"/>
    <s v="MONTES DE OCA"/>
    <s v="G_3"/>
    <x v="79"/>
    <s v="Banco de proyectos de inversión pública actualizado de acuerdo con la normativa._x000a_Expediente digital acutalizado"/>
    <n v="44256"/>
    <n v="44348"/>
    <s v="Setiembre 2021"/>
    <n v="44531"/>
    <s v="R_P2"/>
    <s v="4_El personal del INAMU no conoce o comprende el planteamiento de los planes estratégicos, tácticos y operativos"/>
    <s v="4 Cortes eléctricos o fallas informáticas que interrumpan la generación, captura, procesamiento y transmición de la comunicación e información"/>
    <s v="Gestionar la aprobación del Manual de Proyectos de Inversión Pública Interno en su versión actualizada del 2020_x000a_Inducción al personal sobre el uso del manual."/>
    <s v="Ana Victoria Naranjo Porras_x000a_Silvia Jiménez Navarro"/>
    <x v="9"/>
    <x v="9"/>
    <s v="Ana Victoria Naranjo Porras 10 días_x000a_Silvia Jiménez Navarro 75 días_x000a_Irya Cruz Mena 5 días"/>
    <s v="no se requieren"/>
    <m/>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19"/>
    <x v="18"/>
    <x v="1"/>
    <x v="1"/>
    <x v="9"/>
    <s v="Elaborar y dar seguimiento al Plan Presupuesto Institucional anualmente, definiendo sus Programas, indicadores , metas, acciones estratégicas y la disposición de recursos presupuestarios que permitan la generación de bienes y servicios requeridos, así como diseñar las evaluaciones a dichas intervenciones"/>
    <s v="P_2"/>
    <x v="13"/>
    <s v="1.2.1"/>
    <s v="IDEM"/>
    <s v="IDEM"/>
    <s v="MONITOREO Y SEGUIMIENTO: Diseño, Implementación y presentación de los datos relacionados con el desempeño de los indicadores institucionales en los diferentes niveles de análisis (PND, PEI, POI- PLAN DE GESTIÓN)"/>
    <s v="CENTRAL"/>
    <s v="MONTES DE OCA"/>
    <s v="G_3"/>
    <x v="80"/>
    <n v="17"/>
    <n v="44197"/>
    <n v="44287"/>
    <n v="44378"/>
    <s v="octubre y diciembre 21"/>
    <s v="R_P2"/>
    <s v="5_ Se elaboren planes alternos basados en la coyuntura actual, que lleguen a saturar o invisibilizar los planes oficiales"/>
    <s v="4 Cortes eléctricos o fallas informáticas que interrumpan la generación, captura, procesamiento y transmición de la comunicación e información"/>
    <s v="_x000a_a).Dar seguimiento al cumplimiento del Plan de mejora derivado del Balance Anual del desempeño institucional. (eficiencia-eficacia) (control interno)_x000a_b)Elaborar y divulgar un informe periódico que analice: _x000a_i. La articulación entre las metas institucionales y los recursos presupuestados. _x000a_ii. La eficiencia en la distribución y ejecución de los recursos ordinarios y extraordinarios. "/>
    <s v="Ana Victoria Naranjo Porras_x000a_Rosaura Bonilla Lara_x000a_"/>
    <x v="9"/>
    <x v="9"/>
    <s v="Ana Victoria Naranjo Porras: 40 días_x000a_Rosaura Bonilla Lara 65 días_x000a_Silvia Jiménez Navarro 30 días_x000a_Eugenia Salazar Umaña 10 días_x000a_Irya Cruz Mena 5 días"/>
    <s v="No se requieren"/>
    <m/>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19"/>
    <x v="18"/>
    <x v="1"/>
    <x v="1"/>
    <x v="9"/>
    <s v="Elaborar y dar seguimiento al Plan Presupuesto Institucional anualmente, definiendo sus Programas, indicadores , metas, acciones estratégicas y la disposición de recursos presupuestarios que permitan la generación de bienes y servicios requeridos, así como diseñar las evaluaciones a dichas intervenciones"/>
    <s v="P_2"/>
    <x v="13"/>
    <s v="1.2.1"/>
    <n v="0.25"/>
    <n v="0.1"/>
    <s v="PLANIFICACION INSTITUCIONAL_x000a_Planificación estratégica: Divulgación del plan estratégico, Actualizadas metas del PEI y, diseño y discusiones sobre el nuevo organigrama institucional _x000a__x000a_Planificación Táctica:Diseñadas estrategias de intervención prioritarias de los programas institucionales.  Divulgado el Catálogo de programas e indicadores institucionales._x000a__x000a_Planificación Operativa: acciones que se requien durante el proceso de diseño, elaboración presentación, aprobación del POI 2022 (PND, PEI, POI- PLAN DE GESTIÓN)"/>
    <s v="CENTRAL"/>
    <s v="MONTES DE OCA"/>
    <s v="G_3"/>
    <x v="81"/>
    <s v="Plan operativo institucional enviado a tiempo y con aprobaciones internas ejeutadas"/>
    <n v="44228"/>
    <m/>
    <s v="Setiembre 2021"/>
    <m/>
    <s v="R_P2"/>
    <s v="2_Las dependencias de conducción politica estratégica(Unidades asesoras y Staff) no cuentan con suficiente personal para atender los procesos que se les asignan"/>
    <s v="4 Cortes eléctricos o fallas informáticas que interrumpan la generación, captura, procesamiento y transmición de la comunicación e información"/>
    <s v="a) Gestión de personal para procesos de planificación._x000a_b) Generar condiciones (a lo interno), para que el Inamu trabaje bajo un enfoque de procesos ( control interno)_x000a_c) Taller sobre el catálogos y programas (POI) y su vinculación con el PEI_x000a_d) Divulgación del PEI."/>
    <s v="Ana Victoria Naranjo Porras_x000a_Rosaura Bonilla Lara"/>
    <x v="9"/>
    <x v="9"/>
    <s v="Ana Victoria Naranjo Porras: 55 días _x000a_Rosaura Bonilla Lara 125 días_x000a_Silvia Jiménez Navarro: 5 días _x000a_Eugenia Salazar Umaña 5 días_x000a_Irya Cruz Mena 5 días"/>
    <s v="No se requieren"/>
    <m/>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19"/>
    <x v="18"/>
    <x v="1"/>
    <x v="1"/>
    <x v="9"/>
    <s v="Elaborar y dar seguimiento al Plan Presupuesto Institucional anualmente, definiendo sus Programas, indicadores , metas, acciones estratégicas y la disposición de recursos presupuestarios que permitan la generación de bienes y servicios requeridos, así como diseñar las evaluaciones a dichas intervenciones"/>
    <s v="P_2"/>
    <x v="13"/>
    <s v="1.2.1"/>
    <s v="IDEM"/>
    <s v="IDEM"/>
    <s v="CONTROL INTERNO Y SEVRI_x000a_a) Diseño y sistematización de resultados de la autoevaluación e informes derivados_x000a_b) Seguimiento a:_x000a_sistema de Control interno y autoevaluación anual_x000a_Sistema SEVRI_x000a_Asistencia Técnica a la Comisión de Control Interno"/>
    <s v="CENTRAL"/>
    <s v="MONTES DE OCA"/>
    <s v="G_3"/>
    <x v="82"/>
    <s v="Sistema de Control Interno y SEVRI actualizados"/>
    <n v="44197"/>
    <m/>
    <m/>
    <n v="44531"/>
    <s v="R_P2"/>
    <s v="4_El personal del INAMU no conoce o comprende el planteamiento de los planes estratégicos, tácticos y operativos"/>
    <s v="4 Cortes eléctricos o fallas informáticas que interrumpan la generación, captura, procesamiento y transmición de la comunicación e información"/>
    <s v="Coadyuvar con el plan de comunicación de la Comisión de Control Interno"/>
    <s v="Ana Victoria Naranjo Porras_x000a_Silvia Jiménez Navarro"/>
    <x v="9"/>
    <x v="9"/>
    <s v="Ana Victoria Naranjo Porras 10 días_x000a_Silvia Jiménez Navarro  50 días_x000a_Irya Cruz Mena 10 días "/>
    <s v="no se requieren"/>
    <m/>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3 Porcentaje de avance en la actualización y modernización gradual del Sistema Archivístico Institucional"/>
    <s v="PENDIENTE"/>
    <s v="pendiente"/>
    <x v="19"/>
    <x v="18"/>
    <x v="1"/>
    <x v="1"/>
    <x v="1"/>
    <s v="Dar soporte presupuestario, contable y de gestión operaciones de flujos monetarios para el logro de objetivos y metas institucionales"/>
    <s v="P_4"/>
    <x v="1"/>
    <s v="1.7.1"/>
    <s v="IDEM"/>
    <m/>
    <s v="1._x0009_Recepción, envío, registro, control de documentos._x000a_2._x0009_Estructuración anual del archivo de gestión, físico y electrónico._x000a_3._x0009_Clasificación de documentos de acuerdo con el cuadro de clasificación documental institucional._x000a_4._x0009_Ordenación cronológica ascendente los documentos._x000a_5._x0009_Identificación de documentos, carpetas y cajas con documentos en soporte papel._x000a_6._x0009_Identificación, codificación e ingreso de metadatos para los documentos y carpetas electrónicos. _x000a_7._x0009_Confeccionar y/o complementar la información de las solicitudes de valoración parcial de documentos que se requieran._x000a_8._x0009_Confeccionar y/o complementar la información de la tabla de plazos de conservación de documentos de la dependencia (las que no tienen una aprobada). Incluye la tabla de plazos, o apartado, para los documentos de las comisiones o comités que pertenecen a ella.   _x000a_9._x0009_Identificación y medición de series documentales para solicitudes de valoración._x000a_10._x0009_Identificación y medición de series documentales para tablas de plazo de conservación de documentos._x000a_11._x0009_Selección de documentos para eliminar._x000a_12._x0009_Depuración de documentos autorizados por el CISED para eliminar o transferir._x000a_13._x0009_Participar en la trituración de documentos, previamente autorizados por el CISED._x000a_14._x0009_Aplicar tratamiento de conservación preventiva aplicada a los documentos que se custodian (limpieza, condiciones ambientales, etc.)_x000a_15._x0009_Asesorías, acompañamiento y capacitación al personal de la dependencia en la gestión interna de los documentos._x000a_16._x0009_Participar en las actividades de capacitación organizadas por el Archivo Central institucional, o por otras instituciones._x000a_17._x0009_Aporte a la formulación de procedimientos internos de la dependencia, relacionados con la gestión de la documentación._x000a_18._x0009_Supervisión, a lo interno de la dependencia, sobre la debida aplicación de la normativa archivística institucional existente._x000a_19._x0009_Implementación de recomendaciones emanadas por el Archivo Central Institucional y realizar el informe de acciones correctivas.  "/>
    <s v="CENTRAL"/>
    <s v="MONTES DE OCA"/>
    <s v="G_22"/>
    <x v="2"/>
    <n v="100"/>
    <n v="44197"/>
    <m/>
    <m/>
    <n v="44531"/>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s v="Irya Cruz _x000a_Ana Victoria Naranjo "/>
    <x v="9"/>
    <x v="9"/>
    <s v="Irya Cruz 100 días_x000a_Ana Victoria Naranjo 20 días"/>
    <s v="No se requiere"/>
    <m/>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20"/>
    <x v="19"/>
    <x v="1"/>
    <x v="1"/>
    <x v="2"/>
    <s v="Orientar  el contenido de los objetivos y metas institucionales desde una perspectiva Técnico-Administrativa, que brinde soporte  y dirección al quehacer institucional, mediante apoyo, legitimidad y guía política"/>
    <s v="P_1"/>
    <x v="12"/>
    <s v="1.0.0"/>
    <m/>
    <m/>
    <s v="Participacion en comisiones internas Portal web y Red de Trasnparencia"/>
    <s v="CENTRAL"/>
    <s v="MONTES DE OCA"/>
    <e v="#N/A"/>
    <x v="62"/>
    <m/>
    <m/>
    <m/>
    <m/>
    <m/>
    <s v="R_P1"/>
    <m/>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m/>
    <m/>
    <x v="1"/>
    <x v="1"/>
    <m/>
    <m/>
    <m/>
    <n v="0"/>
    <m/>
    <e v="#N/A"/>
    <x v="0"/>
    <m/>
    <m/>
    <n v="2021"/>
    <x v="0"/>
  </r>
  <r>
    <x v="4"/>
    <s v="Desarrollar programas y proyectos dirigidos hacia mujeres para el ejercicio efectivo de sus derechos en igualdad con los hombres, en un ambiente libre de violencia y de respeto a los derechos humanos y de inclusión. (Decretos Ejecutivos N°41115-MP-MCM y N°41240-MP-MCM)  "/>
    <x v="4"/>
    <s v=" 20%_x000a_Avance del Plan de Acción quinquenal PLANOVI 2018-2022"/>
    <s v="100% (80% Plan de Acción quinquenal PLANOVI 2018-2022)_x000a_ _x000a_2019= 45%_x000a_2020=65%_x000a_2021= 80%_x000a_2022=100%"/>
    <s v="2019-2022: 3.365,6_x000a_FODESAF-partida_x000a_PLANOVI 5-T-AVI-01"/>
    <s v="INAMU: Dirección Estratégica, _x000a_Instituciones Ejecutoras del Plan de Acción del PLANOVI 2019-2022"/>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20"/>
    <x v="19"/>
    <x v="1"/>
    <x v="1"/>
    <x v="2"/>
    <s v="Orientar  el contenido de los objetivos y metas institucionales desde una perspectiva Técnico-Administrativa, que brinde soporte  y dirección al quehacer institucional, mediante apoyo, legitimidad y guía política"/>
    <s v="P_1"/>
    <x v="23"/>
    <s v="1.8.2"/>
    <s v="IDEM"/>
    <s v="IDEM"/>
    <s v="Contratación de estrategia de Comunicación inter-institucional:  21.000.000 _x000a_Estrategia comunicación interna al INAMU sobre identificación de prácticas machistas:  2.000.000_x000a_Campaña de promoción de denuncia de publicidad sexista y espectáculos públicos que promueven la violencia contra las mujeres:  2.000.000_x000a_25 de noviembre:  20.000.000_x000a_Campañas detección y denuncia del H.S. en empleo y docencia y de acoso sexual:  3.000.000_x000a_Campaña prevención del femicidio:  2.000.000_x000a_Tema y cantidad de campañas informativa-educativa y estrategias de comunicación ejecutada para la promoción de la igualdad y la prevención de la violencia de género a nivel nacional._x000a_Meta: 1 estrategia de comuniciación_x000a_1 estrategia de comunicación interna_x000a_1 campaña  de promoción de denuncia de publicidad sexista y espectáculos públicos._x000a_1 Campañas detección y denuncia del H.S. en empleo y docencia y de acoso sexual._x000a_1 campaña sobre prevención del femicidio_x000a_1 estrategia para el 25N"/>
    <s v="CENTRAL"/>
    <s v="MONTES DE OCA"/>
    <s v="G_17"/>
    <x v="62"/>
    <m/>
    <m/>
    <n v="44287"/>
    <m/>
    <n v="44531"/>
    <s v="R_P1"/>
    <s v="5_ Se elaboren planes alternos basados en la coyuntura actual, que lleguen a saturar o invisibilizar los planes oficiales"/>
    <s v="4 Cortes eléctricos o fallas informáticas que interrumpan la generación, captura, procesamiento y transmición de la comunicación e información"/>
    <m/>
    <s v="Kattia Solís"/>
    <x v="1"/>
    <x v="1"/>
    <m/>
    <s v="Contratación de empresa para producir estrategia de Comunicación inter-institucional, comunicación interna al INAMU sobre identificación de prácticas machistas, campaña de promoción de denuncia de publicidad sexista y espectáculos públicos que promueven la violencia contra las mujeres, campaña para el 25 de noviembre y campañas de detección y denuncia del H.S. en empleo y docencia y de acoso sexual_x000a_Campaña prevención del femicidio:  2.000.000"/>
    <m/>
    <n v="50000000"/>
    <s v="10301"/>
    <s v="Información"/>
    <x v="0"/>
    <m/>
    <m/>
    <n v="2021"/>
    <x v="39"/>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20"/>
    <x v="19"/>
    <x v="1"/>
    <x v="1"/>
    <x v="5"/>
    <s v="Generar conocimiento especializado en género y derechos humanos como un servicio que contribuya con los procesos que buscan la conformación de una sociedad más justa e igualitaria"/>
    <s v="P_7"/>
    <x v="24"/>
    <s v="1.6.1"/>
    <s v="IDEM"/>
    <s v="12 boletines web producidos._x000a__x000a_"/>
    <s v="Recolectar información referente al quehacer de todos los departamentos, unidades, oficinas regionales._x000a_Redactar y revisar el boletín digital._x000a_Subir el boletín al portal web._x000a_Distribuir el boletín a nivel interno por correo electrónico._x000a_Cantidad de boletines de prensa producidos y difundidos_x000a_"/>
    <s v="CENTRAL"/>
    <s v="MONTES DE OCA"/>
    <s v="G_6"/>
    <x v="83"/>
    <n v="12"/>
    <n v="44197"/>
    <m/>
    <m/>
    <n v="44531"/>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Guardar la información en llave maya._x000a_Contratar un tercero para que diseñe el boletín._x000a_Imprimir el boletín de forma física, sin embargo, esa medida de mitigación iría contra la política ambiental porque significa un gasto no solo de presupuesto, sino también de papel."/>
    <s v="Ivannia Jawnyj_x000a_Ivannia Arias _x000a_"/>
    <x v="1"/>
    <x v="1"/>
    <s v="12_x000a_3"/>
    <s v="no se requieren"/>
    <m/>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20"/>
    <x v="19"/>
    <x v="1"/>
    <x v="1"/>
    <x v="5"/>
    <s v="Generar conocimiento especializado en género y derechos humanos como un servicio que contribuya con los procesos que buscan la conformación de una sociedad más justa e igualitaria"/>
    <s v="P_7"/>
    <x v="16"/>
    <s v="1.6.4"/>
    <s v="IDEM"/>
    <s v="IDEM"/>
    <s v="Busqueda de información para producir comunicados de prensa._x000a_Revisión y aprobación de los comunicados de prensa._x000a_Distribución del comunicado de prensa por correo, portal web y redes sociales._x000a_Atención a las consultas de la prensa que ingresan por correo, redes sociales y de forma presencial.}_x000a_Cantidad de comunicados de prensa (propios o redactados de forma conjunta con otras entidades) producidos y divulgados, así como la cantidad de menciones referentes al INAMU realizadas en los medios de comunicación _x000a_"/>
    <s v="CENTRAL"/>
    <s v="MONTES DE OCA"/>
    <s v="G_8"/>
    <x v="84"/>
    <s v="40 comunicados de prensa producidos y divulgados._x000a__x000a_2500 publicaciones divulgadas en medios de comunicación._x000a__x000a__x000a_"/>
    <n v="44197"/>
    <m/>
    <m/>
    <n v="44531"/>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Contratar más personal para redacción y coordinación de actividades vinculadas con prensa._x000a__x000a_"/>
    <s v="Ivannia Jawny_x000a_Ivannia Arias _x000a__x000a_"/>
    <x v="1"/>
    <x v="1"/>
    <s v="43,5_x000a_40"/>
    <s v="Contratación de empresa responsable del monitoreo de noticias de radio, tv, prensa escrita y digital"/>
    <m/>
    <n v="3600000"/>
    <s v="10404"/>
    <s v="Servicios en ciencias económicas y sociales"/>
    <x v="0"/>
    <m/>
    <m/>
    <n v="2021"/>
    <x v="88"/>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20"/>
    <x v="19"/>
    <x v="1"/>
    <x v="1"/>
    <x v="5"/>
    <s v="Generar conocimiento especializado en género y derechos humanos como un servicio que contribuya con los procesos que buscan la conformación de una sociedad más justa e igualitaria"/>
    <s v="P_7"/>
    <x v="16"/>
    <s v="1.6.4"/>
    <s v="IDEM"/>
    <m/>
    <s v="Giras"/>
    <s v="CENTRAL"/>
    <s v="MONTES DE OCA"/>
    <s v="G_8"/>
    <x v="62"/>
    <m/>
    <m/>
    <m/>
    <m/>
    <m/>
    <s v="R_P7"/>
    <s v="2_Limitación de recursos de personal y materiales para la realización de actividades de producción y difusión del conocimiento especializado"/>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m/>
    <s v="Ivannia Jawnyj_x000a_Ivannia Arias _x000a_"/>
    <x v="1"/>
    <x v="1"/>
    <m/>
    <s v="Viaticos para giras (¢ 100.000 en partida del DSGT)"/>
    <m/>
    <n v="0"/>
    <s v="10502"/>
    <s v="Viáticos dentro del país"/>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20"/>
    <x v="19"/>
    <x v="1"/>
    <x v="1"/>
    <x v="5"/>
    <s v="Generar conocimiento especializado en género y derechos humanos como un servicio que contribuya con los procesos que buscan la conformación de una sociedad más justa e igualitaria"/>
    <s v="P_7"/>
    <x v="16"/>
    <s v="1.6.4"/>
    <s v="IDEM"/>
    <n v="1"/>
    <s v="1 campaña producida de forma anual_x000a_Producción de una campaña institucional para divulgar en radio, televisión, prensa escrita y/o gigantografías._x000a_Contratación de agencia de pubicidad (tramitología administrativa)._x000a_Reuniones con departamentos._x000a_Coordinaciones con la agencia._x000a_Locaciones y casting._x000a_Coordinación de derechos de imagen y de locución para radio, TV, redes, exteriores._x000a_Producción de campaña tradicionales (no digitales)._x000a_Coordinación con departamentos._x000a_Compra de medios y trámites administrativos y en línea para pago de facturas._x000a_Compra de 20 espacios diveros para pautar la campaña del INAMU._x000a_Tema y cantidad de campañas informativa-educativa ejecutada para la promoción de la igualdad y la prevención de la violencia de género a nivel nacional._x000a_Meta: 1_x000a__x000a_"/>
    <s v="CENTRAL"/>
    <s v="MONTES DE OCA"/>
    <s v="G_8"/>
    <x v="45"/>
    <s v="IDEM"/>
    <m/>
    <m/>
    <n v="44409"/>
    <n v="44531"/>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El mayor riesgo para el cumplimienot de esta acción es que no existan recursos económicos para la producción, si no existe dinero para producción no se podría pautar debido a la carencia de material. Como acción para mitigar el riesgo sería buscar recursos de cooperación internacional para la producción y pauta, si no se puede  pautar de forma remunerada, sería solicitar una colaboración a los medios de comunicación para que hagan pauta gratuita."/>
    <s v="Ivannia Arias _x000a_"/>
    <x v="1"/>
    <x v="1"/>
    <s v="40 días"/>
    <s v="Contratación de una agencia de publicidad para que produzca la campaña (60 millones)_x000a__x000a_Contratación de agencia para que realice la compra de medios en radio, tv, prensa escrita y/o gigantnografías (200 millones)"/>
    <m/>
    <n v="260000000"/>
    <s v="10301"/>
    <s v="Información"/>
    <x v="0"/>
    <n v="-125000000"/>
    <m/>
    <n v="2021"/>
    <x v="89"/>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20"/>
    <x v="19"/>
    <x v="1"/>
    <x v="1"/>
    <x v="5"/>
    <s v="Generar conocimiento especializado en género y derechos humanos como un servicio que contribuya con los procesos que buscan la conformación de una sociedad más justa e igualitaria"/>
    <s v="P_7"/>
    <x v="16"/>
    <s v="1.6.4"/>
    <n v="0.55000000000000004"/>
    <s v="53.66% "/>
    <s v="Contratación de empresa para que adminsitre y paute en las redes sociales del INAMU con el fin de que informen sobre los derechos humanos de las mujeres._x000a_Producción en promedio de 24 transmisiones en vivo por las redes sociales._x000a_Respuestas personalizadas a las más de 400 consultas que ingresan mensualmente a las redes sociales._x000a_Producción de micro campañas informativa-eductiva en coordinación con los Departamentos Técnicos._x000a_Revisión del contenido y de las campañas que se divulgarán en redes sociales._x000a_Divulgación de mensajes por medio de pauta publicitaria en redes sociales._x000a_Reuniones de planeación y status sobre el manejo y divulgación de las redes sociales."/>
    <s v="CENTRAL"/>
    <s v="MONTES DE OCA"/>
    <s v="G_8"/>
    <x v="45"/>
    <s v="216_x000a__x000a_4236_x000a__x000a_400000_x000a__x000a_31615_x000a__x000a_4200_x000a__x000a_"/>
    <n v="44197"/>
    <m/>
    <m/>
    <n v="44531"/>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Utilizar otros canales disponibles en caso de que se vaya la luz._x000a_Aceptar practicantes en la Unidad de comunicación_x000a_Contratación de terceros para adminitración de redes sociales._x000a_"/>
    <s v="Ivannia Arias_x000a_Ivannia Jawnyj"/>
    <x v="1"/>
    <x v="1"/>
    <s v="Ivannia Arias: 153 días_x000a_Ivannia Jawnyj:  144 días"/>
    <s v="Contratar una empresa que administre y paute  en las redes sociales."/>
    <m/>
    <n v="60000000"/>
    <s v="10301"/>
    <s v="Información"/>
    <x v="0"/>
    <m/>
    <m/>
    <n v="2021"/>
    <x v="9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20"/>
    <x v="19"/>
    <x v="1"/>
    <x v="1"/>
    <x v="5"/>
    <s v="Generar conocimiento especializado en género y derechos humanos como un servicio que contribuya con los procesos que buscan la conformación de una sociedad más justa e igualitaria"/>
    <s v="P_7"/>
    <x v="16"/>
    <s v="1.6.4"/>
    <s v="IDEM"/>
    <n v="0"/>
    <s v="Contratación de empresa para dar mantenimiento al portal web institucional._x000a_Actualización de información en el porta web._x000a_Subida de landing page en el portal web cuando sea necesario._x000a_Contabilización de visitas al portal web y entrega de informes períodicos._x000a_Hacer respaldos del portal web._x000a_Portal web actualizado durante el año de acuerdo con correos electrónicos ingresados._x000a__x000a_Portal web actualizado durante el año de acuerdo con correos electrónicos ingresados. 70_x000a_Cantidad de personas que ingresan al portal web. 1000_x000a__x000a_"/>
    <s v="CENTRAL"/>
    <s v="MONTES DE OCA"/>
    <s v="G_8"/>
    <x v="85"/>
    <n v="100000"/>
    <n v="44197"/>
    <m/>
    <m/>
    <n v="44531"/>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Contar con un respaldo del portal web actualizado (al día)."/>
    <s v="Ivannia Arias_x000a_Ivannia Jawnyj"/>
    <x v="1"/>
    <x v="1"/>
    <s v="Ivannia Arias:  6 días_x000a_Ivannia Jawnyj:  12 días"/>
    <s v="Contratación de una empresa para que brinde mantenimiento y soporte al portal web (incluye actualizaciones según solicitudes de los departamentos y/o dependencias)."/>
    <m/>
    <n v="15000000"/>
    <s v="10808"/>
    <s v="Mantenimiento y reparación de equipo de cómputo y sistemas"/>
    <x v="0"/>
    <m/>
    <m/>
    <n v="2021"/>
    <x v="72"/>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3 Porcentaje de avance en la actualización y modernización gradual del Sistema Archivístico Institucional"/>
    <s v="PENDIENTE"/>
    <s v="pendiente"/>
    <x v="20"/>
    <x v="19"/>
    <x v="1"/>
    <x v="1"/>
    <x v="1"/>
    <s v="Dar soporte presupuestario, contable y de gestión operaciones de flujos monetarios para el logro de objetivos y metas institucionales"/>
    <s v="P_4"/>
    <x v="1"/>
    <s v="1.7.1"/>
    <s v="IDEM"/>
    <m/>
    <s v="1._x0009_Recepción, envío, registro, control de documentos._x000a_2._x0009_Estructuración anual del archivo de gestión, físico y electrónico._x000a_3._x0009_Clasificación de documentos de acuerdo con el cuadro de clasificación documental institucional._x000a_4._x0009_Ordenación cronológica ascendente los documentos._x000a_5._x0009_Identificación de documentos, carpetas y cajas con documentos en soporte papel._x000a_6._x0009_Identificación, codificación e ingreso de metadatos para los documentos y carpetas electrónicos. _x000a_7._x0009_Confeccionar y/o complementar la información de las solicitudes de valoración parcial de documentos que se requieran._x000a_8._x0009_Confeccionar y/o complementar la información de la tabla de plazos de conservación de documentos de la dependencia (las que no tienen una aprobada). Incluye la tabla de plazos, o apartado, para los documentos de las comisiones o comités que pertenecen a ella."/>
    <s v="CENTRAL"/>
    <s v="MONTES DE OCA"/>
    <s v="G_22"/>
    <x v="2"/>
    <n v="100"/>
    <n v="44197"/>
    <m/>
    <m/>
    <n v="44531"/>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s v="Ivannia Arias Zúñiga "/>
    <x v="1"/>
    <x v="1"/>
    <s v="Ivannia Arias Zúñiga 100 días"/>
    <s v="No se requiere"/>
    <m/>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21"/>
    <x v="20"/>
    <x v="1"/>
    <x v="1"/>
    <x v="2"/>
    <s v="Orientar  el contenido de los objetivos y metas institucionales desde una perspectiva Técnico-Administrativa, que brinde soporte  y dirección al quehacer institucional, mediante apoyo, legitimidad y guía política"/>
    <s v="P_1"/>
    <x v="2"/>
    <s v="1.8.1"/>
    <s v="IDEM"/>
    <s v="IDEM"/>
    <s v="Gestión y actualización del archivo físico y digital "/>
    <s v="CENTRAL"/>
    <s v="MONTES DE OCA"/>
    <s v="G_16"/>
    <x v="75"/>
    <n v="100"/>
    <n v="44197"/>
    <m/>
    <m/>
    <n v="44531"/>
    <s v="R_P1"/>
    <s v="2_Las dependencias de conducción politica estratégica(Unidades asesoras y Staff) no cuentan con suficiente personal para atender los procesos que se les asignan"/>
    <s v="4 Cortes eléctricos o fallas informáticas que interrumpan la generación, captura, procesamiento y transmición de la comunicación e información"/>
    <s v="_ Gestionar actuaizaciónde de los recursos humanos y más plazas   para las unidades staff del INAMU _x000a_- Gestionar políticas de seguridad y planes de continuidad del servicio en coordinación con las Unidades STAFF, con el fin de  mitigar los riesgos anotados "/>
    <s v="Dalia Mora Ajoy _x000a_Kiara Corea"/>
    <x v="1"/>
    <x v="1"/>
    <s v="Dalia Mora Ajoy 50 días _x000a_Kiara Corea 50 días "/>
    <s v="Pago de horas extraordinarias "/>
    <n v="430000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21"/>
    <x v="20"/>
    <x v="1"/>
    <x v="1"/>
    <x v="2"/>
    <s v="Orientar  el contenido de los objetivos y metas institucionales desde una perspectiva Técnico-Administrativa, que brinde soporte  y dirección al quehacer institucional, mediante apoyo, legitimidad y guía política"/>
    <s v="P_1"/>
    <x v="2"/>
    <s v="1.8.1"/>
    <s v="IDEM"/>
    <n v="0.6"/>
    <s v="_Coordinación del Consejo de Alto nivel de la PIEG_x000a__ Reuniones con el Comité Director del INAMU ( PE-DE-DAF) _x000a__Presidir  las sesiones ordinarias y extraordinarias de la Junta Directiva del INAMU para el año 2021_x000a__Asistencia y participación en sesiones del Consejo de Gobierno  2021_x000a__Revisión, análisis y firma de correspondencia _x000a__Coordinación y negociación política de  intereses institucionales con contrapartes y actores estratégicos._x000a_-Participación en Juntas Directivas _x000a__Posicionamiento público  del INAMU en temas diversos ( Vocería principal)_x000a__Gestión de correspondencia"/>
    <s v="CENTRAL"/>
    <s v="MONTES DE OCA"/>
    <s v="G_16"/>
    <x v="24"/>
    <n v="100"/>
    <n v="44197"/>
    <m/>
    <m/>
    <s v="dicembre- 2021"/>
    <s v="R_P1"/>
    <s v="5_ Se elaboren planes alternos basados en la coyuntura actual, que lleguen a saturar o invisibilizar los planes oficiales"/>
    <s v="4 Cortes eléctricos o fallas informáticas que interrumpan la generación, captura, procesamiento y transmición de la comunicación e información"/>
    <s v="_ Gestionar el control y cumplimiento del PEI _x000a_- Gestionar políticas de seguridad y planes de continuidad del servicio en coordinación con las Unidades STAFF, con el fin de  mitigar los riesgos anotados "/>
    <s v="Ana Patricia Mora Castellanos_x000a_Antonio Trejos Mazariegos_x000a_Aleida Devandas_x000a_Laura Chinchilla _x000a_Amanda Segura Salaza_x000a_Esteban Cerdas Aguilar _x000a_Dalia Mora_x000a_Kiara Corea "/>
    <x v="1"/>
    <x v="1"/>
    <s v="Ana Patricia Mora Castellanos 120 días_x000a_Antonio Trejos Mazariegos 120 días_x000a_Aleida Devandas 110 días_x000a_Laura Chinchilla 100 días_x000a_Amanda Segura Salazar 100 días_x000a_Esteban Cerdas Aguilar  100 días_x000a_Dalia Mora 100 días_x000a_Kiara Corea 100 días"/>
    <s v="viáticos completos. de 3 personas,  por dos días, 1 vez al mes, durante 10 meses"/>
    <s v="¢750.000 (En el presupuesto de la DSGT)"/>
    <n v="0"/>
    <s v="10502"/>
    <s v="Viáticos dentro del país"/>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21"/>
    <x v="20"/>
    <x v="1"/>
    <x v="1"/>
    <x v="2"/>
    <s v="Orientar  el contenido de los objetivos y metas institucionales desde una perspectiva Técnico-Administrativa, que brinde soporte  y dirección al quehacer institucional, mediante apoyo, legitimidad y guía política"/>
    <s v="P_1"/>
    <x v="2"/>
    <s v="1.8.1"/>
    <s v="IDEM"/>
    <s v="IDEM"/>
    <s v="_Coordinación del Consejo de Alto nivel de la PIEG_x000a__ Reuniones con el Comité Director del INAMU ( PE-DE-DAF) _x000a__Presidir  las sesiones ordinarias y extraordinarias de la Junta Directiva del INAMU para el año 2021_x000a__Asistencia y participación en sesiones del Consejo de Gobierno  2021_x000a__Revisión, análisis y firma de correspondencia _x000a__Coordinación y negociación política de  intereses institucionales con contrapartes y actores estratégicos._x000a_-Participación en Juntas Directivas _x000a__Posicionamiento público  del INAMU en temas diversos ( Vocería principal)_x000a__Gestión de correspondencia"/>
    <s v="CENTRAL"/>
    <s v="MONTES DE OCA"/>
    <s v="G_16"/>
    <x v="24"/>
    <n v="100"/>
    <s v="enero, febrero, marzo"/>
    <s v="abril-mayo, junio "/>
    <s v="julio,agosto, setiembre"/>
    <s v="noviembre"/>
    <s v="R_P1"/>
    <s v="2_Las dependencias de conducción politica estratégica(Unidades asesoras y Staff) no cuentan con suficiente personal para atender los procesos que se les asignan"/>
    <s v="4 Cortes eléctricos o fallas informáticas que interrumpan la generación, captura, procesamiento y transmición de la comunicación e información"/>
    <s v="_ Gestionar el control y cumplimiento del PEI _x000a_- Gestionar políticas de seguridad y planes de continuidad del servicio en coordinación con las Unidades STAFF, con el fin de  mitigar los riesgos anotados "/>
    <s v="Ana Patricia Mora Castellanos_x000a_Antonio Trejos Mazariegos_x000a_Aleida Devandas_x000a_Laura Chinchilla _x000a_Amanda Segura Salaza_x000a_Esteban Cerdas Aguilar _x000a_Dalia Mora. Ajoy_x000a_Kiara Corea "/>
    <x v="1"/>
    <x v="1"/>
    <s v="IDEM"/>
    <s v="HOSPEDAJE para 3 personas, por 1 noche, 1 vez al mes durante 10 meses"/>
    <s v="¢720.000 (En el presupuesto de la DSGT)"/>
    <n v="0"/>
    <s v="10502"/>
    <s v="Viáticos dentro del país"/>
    <x v="0"/>
    <m/>
    <m/>
    <n v="2021"/>
    <x v="0"/>
  </r>
  <r>
    <x v="4"/>
    <s v="Desarrollar programas y proyectos dirigidos hacia mujeres para el ejercicio efectivo de sus derechos en igualdad con los hombres, en un ambiente libre de violencia y de respeto a los derechos humanos y de inclusión. (Decretos Ejecutivos N°41115-MP-MCM y N°41240-MP-MCM)  "/>
    <x v="4"/>
    <s v=" 20%_x000a_Avance del Plan de Acción quinquenal PLANOVI 2018-2022"/>
    <s v="100% (80% Plan de Acción quinquenal PLANOVI 2018-2022)_x000a_ _x000a_2019= 45%_x000a_2020=65%_x000a_2021= 80%_x000a_2022=100%"/>
    <s v="2019-2022: 3.365,6_x000a_FODESAF-partida_x000a_PLANOVI 5-T-AVI-01"/>
    <s v="INAMU: Dirección Estratégica, _x000a_Instituciones Ejecutoras del Plan de Acción del PLANOVI 2019-2022"/>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21"/>
    <x v="20"/>
    <x v="1"/>
    <x v="1"/>
    <x v="2"/>
    <s v="Orientar  el contenido de los objetivos y metas institucionales desde una perspectiva Técnico-Administrativa, que brinde soporte  y dirección al quehacer institucional, mediante apoyo, legitimidad y guía política"/>
    <s v="P_1"/>
    <x v="23"/>
    <s v="1.8.2"/>
    <s v="IDEM"/>
    <s v="IDEM"/>
    <s v="_Coordinación del Consejo de Alto nivel de la PLANOVI_x000a__ Reuniones con el Comité Director del INAMU ( PE-DE-DAF) _x000a__Presidir  las sesiones ordinarias y extraordinarias de la Junta Directiva del INAMU para el año 2021_x000a__Asistencia y participación en sesiones del Consejo de Gobierno  2021_x000a__Revisión, análisis y firma de correspondencia _x000a__Coordinación y negociación política de  intereses institucionales con contraparte y actores estratégicos._x000a__Posicionamiento público  del INAMU en temas diversos ( Vocería principal)_x000a_-Gestión de correspondencia "/>
    <s v="CENTRAL"/>
    <s v="MONTES DE OCA"/>
    <s v="G_17"/>
    <x v="24"/>
    <n v="100"/>
    <n v="44197"/>
    <m/>
    <m/>
    <n v="44531"/>
    <s v="R_P1"/>
    <s v="4_El personal del INAMU no conoce o comprende el planteamiento de los planes estratégicos, tácticos y operativos"/>
    <s v="4 Cortes eléctricos o fallas informáticas que interrumpan la generación, captura, procesamiento y transmición de la comunicación e información"/>
    <s v="_ Gestionar actuaizaciónde de los recursos humanos y más plazas   para las unidades staff del INAMU _x000a_- Gestionar políticas de seguridad y planes de continuidad del servicio en coordinación con las Unidades STAFF, con el fin de  mitigar los riesgos anotados "/>
    <s v="Ana Patricia Mora Castellanos_x000a_Antonio Trejos Mazariegos_x000a_Aleida Devandas_x000a_Laura Chinchilla _x000a_Amanda Segura Salaza_x000a_Esteban Cerdas Aguilar _x000a_Dalia Mora. Ajoy_x000a_Kiara Corea "/>
    <x v="1"/>
    <x v="1"/>
    <s v="Ana Patricia Mora Castellanos 120 días_x000a_Antonio Trejos Mazariegos120 días_x000a_Aleida Devandas100 días_x000a_Laura Chinchilla 110 días_x000a_Amanda Segura Salaza110 días_x000a_Esteban Cerdas Aguilar 110_x000a_Dalia Mora 100_x000a_Kiara Corea 100"/>
    <s v="Alimentos y bebidas para reuniones de coordinación extraordinarias"/>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3 Porcentaje de avance en la actualización y modernización gradual del Sistema Archivístico Institucional"/>
    <s v="PENDIENTE"/>
    <s v="pendiente"/>
    <x v="21"/>
    <x v="20"/>
    <x v="1"/>
    <x v="1"/>
    <x v="1"/>
    <s v="Dar soporte presupuestario, contable y de gestión operaciones de flujos monetarios para el logro de objetivos y metas institucionales"/>
    <s v="P_4"/>
    <x v="1"/>
    <s v="1.7.1"/>
    <s v="IDEM"/>
    <m/>
    <s v="1._x0009_Recepción, envío, registro, control de documentos._x000a_2._x0009_Estructuración anual del archivo de gestión, físico y electrónico._x000a_3._x0009_Clasificación de documentos de acuerdo con el cuadro de clasificación documental institucional._x000a_4._x0009_Ordenación cronológica ascendente los documentos._x000a_5._x0009_Identificación de documentos, carpetas y cajas con documentos en soporte papel._x000a_6._x0009_Identificación, codificación e ingreso de metadatos para los documentos y carpetas electrónicos. _x000a_7._x0009_Confeccionar y/o complementar la información de las solicitudes de valoración parcial de documentos que se requieran._x000a_8._x0009_Confeccionar y/o complementar la información de la tabla de plazos de conservación de documentos de la dependencia (las que no tienen una aprobada). Incluye la tabla de plazos, o apartado, para los documentos de las comisiones o comités que pertenecen a ella.  _x000a_9._x0009_Identificación y medición de series documentales para solicitudes de valoración._x000a_10._x0009_Identificación y medición de series documentales para tablas de plazo de conservación de documentos._x000a_11._x0009_Selección de documentos para eliminar._x000a_12._x0009_Depuración de documentos autorizados por el CISED para eliminar o transferir._x000a_13._x0009_Participar en la trituración de documentos, previamente autorizados por el CISED._x000a_14._x0009_Aplicar tratamiento de conservación preventiva aplicada a los documentos que se custodian (limpieza, condiciones ambientales, etc.)_x000a_15._x0009_Asesorías, acompañamiento y capacitación al personal de la dependencia en la gestión interna de los documentos._x000a_16._x0009_Participar en las actividades de capacitación organizadas por el Archivo Central institucional, o por otras instituciones._x000a_17._x0009_Aporte a la formulación de procedimientos internos de la dependencia, relacionados con la gestión de la documentación._x000a_18._x0009_Supervisión, a lo interno de la dependencia, sobre la debida aplicación de la normativa archivística institucional existente._x000a_19._x0009_Implementación de recomendaciones emanadas por el Archivo Central Institucional y realizar el informe de acciones correctivas."/>
    <s v="CENTRAL"/>
    <s v="MONTES DE OCA"/>
    <s v="G_22"/>
    <x v="2"/>
    <n v="100"/>
    <n v="44197"/>
    <m/>
    <m/>
    <n v="44531"/>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s v="Kiara Corea_x000a_Dalia Mora Ajoy_x000a_Antonio Trejos Mazariegos "/>
    <x v="1"/>
    <x v="1"/>
    <s v="Kiara Corea 50 días_x000a_Dalia Mora Ajoy 50 días _x000a_Antonio Trejos Mazariegos 20 días"/>
    <s v="No se requiere"/>
    <m/>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1 Porcentaje anual del Plan de compras ejecutado"/>
    <n v="0.9"/>
    <n v="0.9"/>
    <x v="22"/>
    <x v="21"/>
    <x v="1"/>
    <x v="1"/>
    <x v="1"/>
    <s v="Dar soporte presupuestario, contable y de gestión operaciones de flujos monetarios para el logro de objetivos y metas institucionales"/>
    <s v="P_4"/>
    <x v="20"/>
    <s v="1.1.1"/>
    <n v="0.9"/>
    <n v="0"/>
    <s v="A) recepción y distribución de solicitudes_x000a_B) elaboración de carteles._x000a_C) invitación y recepción de ofertas._x000a_D) análisis de ofertas_x000a_"/>
    <s v="CENTRAL"/>
    <s v="MONTES DE OCA"/>
    <s v="G_1"/>
    <x v="60"/>
    <n v="100"/>
    <n v="44286"/>
    <n v="44377"/>
    <s v="31-09-21"/>
    <n v="44561"/>
    <s v="R_P4"/>
    <s v="1_Necesidad de un sistema integrado que agilice la gestión de los procesos administrativos en general."/>
    <s v="4 Cortes eléctricos o fallas informáticas que interrumpan la generación, captura, procesamiento y transmición de la comunicación e información"/>
    <s v="Emision de reportes y respaldos periodicos"/>
    <s v="Lidieth Aguero_x000a_Alexander Salas_x000a_Allan Ramos_x000a_Carlos Barquero"/>
    <x v="5"/>
    <x v="5"/>
    <s v="Lidieth Aguero, 52 Hrs x mes_x000a_Alexander Salas  52 Hrs x mes_x000a_Allan Ramos  52 Hrs x mes_x000a_Carlos Barquero  33 hrs x mes"/>
    <s v="Publicaciön en medios de comunicación"/>
    <n v="30000"/>
    <n v="5000000"/>
    <s v="10301"/>
    <s v="Información"/>
    <x v="0"/>
    <m/>
    <m/>
    <n v="2021"/>
    <x v="2"/>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1 Porcentaje anual del Plan de compras ejecutado"/>
    <n v="0.9"/>
    <n v="0.9"/>
    <x v="22"/>
    <x v="21"/>
    <x v="1"/>
    <x v="1"/>
    <x v="1"/>
    <s v="Dar soporte presupuestario, contable y de gestión operaciones de flujos monetarios para el logro de objetivos y metas institucionales"/>
    <s v="P_4"/>
    <x v="20"/>
    <s v="1.1.1"/>
    <s v="IDEM"/>
    <n v="0"/>
    <s v="a) solicitudes de alimentacion y salas tramitadas._x000a_B) registro de facturas para tramites de pago"/>
    <s v="CENTRAL"/>
    <s v="MONTES DE OCA"/>
    <s v="G_1"/>
    <x v="60"/>
    <n v="100"/>
    <n v="44286"/>
    <n v="44377"/>
    <s v="31-09-21"/>
    <n v="44561"/>
    <s v="R_P4"/>
    <s v="1_Necesidad de un sistema integrado que agilice la gestión de los procesos administrativos en general."/>
    <s v="4 Cortes eléctricos o fallas informáticas que interrumpan la generación, captura, procesamiento y transmición de la comunicación e información"/>
    <s v="Emision de reportes y respaldos periodicos"/>
    <s v="Diego Agüero_x000a_Cindy Loaiza_x000a_Andrea Solis_x000a_Carlos Barquero"/>
    <x v="5"/>
    <x v="5"/>
    <s v="Diego Agüero  56 hrs x mes_x000a_Cindy 56 hrs x mes_x000a_Andrea 12 hrs x mes_x000a_Carlos Barquero 8 hrs x mes"/>
    <s v="No se requieren"/>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1 Porcentaje anual del Plan de compras ejecutado"/>
    <n v="0.9"/>
    <n v="0.9"/>
    <x v="22"/>
    <x v="21"/>
    <x v="1"/>
    <x v="1"/>
    <x v="1"/>
    <s v="Dar soporte presupuestario, contable y de gestión operaciones de flujos monetarios para el logro de objetivos y metas institucionales"/>
    <s v="P_4"/>
    <x v="20"/>
    <s v="1.1.1"/>
    <s v="IDEM"/>
    <n v="0"/>
    <s v="a) Una toma fisica de activos anual."/>
    <s v="CENTRAL"/>
    <s v="MONTES DE OCA"/>
    <s v="G_1"/>
    <x v="60"/>
    <n v="100"/>
    <n v="44286"/>
    <n v="44377"/>
    <s v="31-09-21"/>
    <n v="44561"/>
    <s v="R_P4"/>
    <s v="1_Necesidad de un sistema integrado que agilice la gestión de los procesos administrativos en general."/>
    <s v="4 Cortes eléctricos o fallas informáticas que interrumpan la generación, captura, procesamiento y transmición de la comunicación e información"/>
    <s v="Programacion de giras en epoca de poca lluvia"/>
    <s v="Avelino Jimenez_x000a_Carlos Barquero_x000a_Andrea_x000a_Cindy_x000a_Diego"/>
    <x v="5"/>
    <x v="5"/>
    <s v="Avelino Jimenez 240 hrs xmes_x000a_Carlos Barquero 80 hrs x mes_x000a_Andrea 12 hs x mes_x000a_Cindy 10 hrs x mes"/>
    <s v="Mantenimiento y reparacion equipo de oficina"/>
    <n v="0"/>
    <n v="4000000"/>
    <s v="10807"/>
    <s v="Mantenimiento y reparación de equipo y mobiliario de oficina"/>
    <x v="0"/>
    <m/>
    <m/>
    <n v="2021"/>
    <x v="5"/>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1 Porcentaje anual del Plan de compras ejecutado"/>
    <n v="0.9"/>
    <n v="0.9"/>
    <x v="22"/>
    <x v="21"/>
    <x v="1"/>
    <x v="1"/>
    <x v="1"/>
    <s v="Dar soporte presupuestario, contable y de gestión operaciones de flujos monetarios para el logro de objetivos y metas institucionales"/>
    <s v="P_4"/>
    <x v="20"/>
    <s v="1.1.1"/>
    <s v="IDEM"/>
    <n v="0"/>
    <s v="a) Una toma fisica de activos anual."/>
    <s v="CENTRAL"/>
    <s v="MONTES DE OCA"/>
    <s v="G_1"/>
    <x v="60"/>
    <n v="100"/>
    <n v="44286"/>
    <n v="44377"/>
    <s v="31-09-21"/>
    <n v="44561"/>
    <s v="R_P4"/>
    <s v="1_Necesidad de un sistema integrado que agilice la gestión de los procesos administrativos en general."/>
    <s v="4 Cortes eléctricos o fallas informáticas que interrumpan la generación, captura, procesamiento y transmición de la comunicación e información"/>
    <s v="Programacion de giras en epoca de poca lluvia"/>
    <s v="Avelino Jimenez_x000a_Carlos Barquero_x000a_Andrea_x000a_Cindy_x000a_Diego"/>
    <x v="5"/>
    <x v="5"/>
    <s v="Avelino Jimenez 240 hrs xmes_x000a_Carlos Barquero 80 hrs x mes_x000a_Andrea 12 hs x mes_x000a_Cindy 10 hrs x mes"/>
    <s v="Reparación de activos Institucionales"/>
    <n v="0"/>
    <n v="1500000"/>
    <s v="10899"/>
    <s v="Mantenimiento y reparación de otros equipos"/>
    <x v="0"/>
    <m/>
    <m/>
    <n v="2021"/>
    <x v="15"/>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1 Porcentaje anual del Plan de compras ejecutado"/>
    <n v="0.9"/>
    <n v="0.9"/>
    <x v="22"/>
    <x v="21"/>
    <x v="1"/>
    <x v="1"/>
    <x v="1"/>
    <s v="Dar soporte presupuestario, contable y de gestión operaciones de flujos monetarios para el logro de objetivos y metas institucionales"/>
    <s v="P_4"/>
    <x v="20"/>
    <s v="1.1.1"/>
    <s v="IDEM"/>
    <n v="0"/>
    <s v="a) recepcion de activos_x000a_b) plaqueo y distribucion de activos_x000a_c) ingreso de informacion al sistema"/>
    <s v="CENTRAL"/>
    <s v="MONTES DE OCA"/>
    <s v="G_1"/>
    <x v="60"/>
    <n v="98"/>
    <n v="44286"/>
    <n v="44377"/>
    <s v="31-09-21"/>
    <n v="44561"/>
    <s v="R_P4"/>
    <s v="1_Necesidad de un sistema integrado que agilice la gestión de los procesos administrativos en general."/>
    <s v="4 Cortes eléctricos o fallas informáticas que interrumpan la generación, captura, procesamiento y transmición de la comunicación e información"/>
    <s v="Emision de reportes y respaldos periodicos"/>
    <s v="Avelino Jimenez_x000a_Carlos Barquero_x000a_Andrea_x000a_Cindy_x000a_Diego"/>
    <x v="5"/>
    <x v="5"/>
    <s v="Avelino Jimenez 39 hrs xmes_x000a_Carlos Barquero 6 hrs x mes_x000a_Andrea 6 hs x mes_x000a_Cindy 6 hrs x mes"/>
    <s v="Compra de placas, remaches, brocas y otros para plaqueo"/>
    <n v="30000"/>
    <n v="100000"/>
    <s v="20301"/>
    <s v="Materiales y productos metálicos"/>
    <x v="0"/>
    <m/>
    <m/>
    <n v="2021"/>
    <x v="3"/>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1 Porcentaje anual del Plan de compras ejecutado"/>
    <n v="0.9"/>
    <n v="0.9"/>
    <x v="22"/>
    <x v="21"/>
    <x v="1"/>
    <x v="1"/>
    <x v="1"/>
    <s v="Dar soporte presupuestario, contable y de gestión operaciones de flujos monetarios para el logro de objetivos y metas institucionales"/>
    <s v="P_4"/>
    <x v="20"/>
    <s v="1.1.1"/>
    <s v="IDEM"/>
    <n v="0"/>
    <s v="a) recepcion de activos_x000a_b) plaqueo y distribucion de activos_x000a_c) ingreso de informacion al sistema"/>
    <s v="CENTRAL"/>
    <s v="MONTES DE OCA"/>
    <s v="G_1"/>
    <x v="60"/>
    <n v="98"/>
    <n v="44286"/>
    <n v="44377"/>
    <s v="31-09-21"/>
    <n v="44561"/>
    <s v="R_P4"/>
    <s v="1_Necesidad de un sistema integrado que agilice la gestión de los procesos administrativos en general."/>
    <s v="4 Cortes eléctricos o fallas informáticas que interrumpan la generación, captura, procesamiento y transmición de la comunicación e información"/>
    <s v="Emision de reportes y respaldos periodicos"/>
    <s v="Avelino Jimenez_x000a_Carlos Barquero_x000a_Andrea_x000a_Cindy_x000a_Diego"/>
    <x v="5"/>
    <x v="5"/>
    <s v="Avelino Jimenez 39 hrs xmes_x000a_Carlos Barquero 6 hrs x mes_x000a_Andrea 6 hs x mes_x000a_Cindy 6 hrs x mes_x000a_Diego 6 hrs x mes"/>
    <s v="visita a todas las intalaciones (300.000 en partida de Servicios Generales)"/>
    <n v="0"/>
    <n v="0"/>
    <s v="10502"/>
    <s v="Viáticos dentro del país"/>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1 Porcentaje anual del Plan de compras ejecutado"/>
    <n v="0.9"/>
    <n v="0.9"/>
    <x v="22"/>
    <x v="21"/>
    <x v="1"/>
    <x v="1"/>
    <x v="1"/>
    <s v="Dar soporte presupuestario, contable y de gestión operaciones de flujos monetarios para el logro de objetivos y metas institucionales"/>
    <s v="P_4"/>
    <x v="20"/>
    <s v="1.1.1"/>
    <s v="IDEM"/>
    <n v="0"/>
    <s v="Recibir, registrar, custudiar y distribuir los suministros"/>
    <s v="CENTRAL"/>
    <s v="MONTES DE OCA"/>
    <s v="G_1"/>
    <x v="60"/>
    <n v="95"/>
    <n v="44286"/>
    <n v="44377"/>
    <s v="31-09-21"/>
    <n v="44561"/>
    <s v="R_P4"/>
    <s v="1_Necesidad de un sistema integrado que agilice la gestión de los procesos administrativos en general."/>
    <s v="4 Cortes eléctricos o fallas informáticas que interrumpan la generación, captura, procesamiento y transmición de la comunicación e información"/>
    <s v="Emision de reportes y respaldos periodicos"/>
    <s v="Luis Zuñiga_x000a_Carlos Barquero_x000a_Cindy_x000a_Andrea_x000a_Diego"/>
    <x v="5"/>
    <x v="5"/>
    <s v="Luis Zuñiga 32 hrs x mes_x000a_Carlos Barquero 6 hrs x mes_x000a_Cindy 10 hrs x mes_x000a_Andrea 12 hrs x mes"/>
    <s v="Compra de alimentos y bebidas para uso insittucional. "/>
    <n v="30000"/>
    <n v="3000000"/>
    <s v="20203"/>
    <s v="Alimentos y bebidas"/>
    <x v="0"/>
    <m/>
    <m/>
    <n v="2021"/>
    <x v="41"/>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1 Porcentaje anual del Plan de compras ejecutado"/>
    <n v="0.9"/>
    <n v="0.9"/>
    <x v="22"/>
    <x v="21"/>
    <x v="1"/>
    <x v="1"/>
    <x v="1"/>
    <s v="Dar soporte presupuestario, contable y de gestión operaciones de flujos monetarios para el logro de objetivos y metas institucionales"/>
    <s v="P_4"/>
    <x v="20"/>
    <s v="1.1.1"/>
    <s v="IDEM"/>
    <n v="0"/>
    <s v="Recibir, registrar, custudiar y distribuir los suministros"/>
    <s v="CENTRAL"/>
    <s v="MONTES DE OCA"/>
    <s v="G_1"/>
    <x v="60"/>
    <n v="100"/>
    <n v="44286"/>
    <n v="44377"/>
    <s v="31-09-21"/>
    <n v="44561"/>
    <s v="R_P4"/>
    <s v="1_Necesidad de un sistema integrado que agilice la gestión de los procesos administrativos en general."/>
    <s v="4 Cortes eléctricos o fallas informáticas que interrumpan la generación, captura, procesamiento y transmición de la comunicación e información"/>
    <s v="Emision de reportes y respaldos periodico"/>
    <s v="Luis Zuñiga_x000a_Carlos Barquero_x000a_Cindy_x000a_Andrea_x000a_Diego"/>
    <x v="5"/>
    <x v="5"/>
    <s v="Luis Zuñiga 32 hrs x mes_x000a_Carlos Barquero 6 hrs x mes_x000a_Cindy 10 hrs x mes_x000a_Andrea 12 hrs x mes_x000a_Diego 10 hrs x mes"/>
    <s v="Compra de papel  para uso Institucional."/>
    <n v="0"/>
    <n v="7000000"/>
    <s v="29903"/>
    <s v="Productos de papel, cartón e impresos"/>
    <x v="0"/>
    <m/>
    <m/>
    <n v="2021"/>
    <x v="68"/>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1 Porcentaje anual del Plan de compras ejecutado"/>
    <n v="0.9"/>
    <n v="0.9"/>
    <x v="22"/>
    <x v="21"/>
    <x v="1"/>
    <x v="1"/>
    <x v="1"/>
    <s v="Dar soporte presupuestario, contable y de gestión operaciones de flujos monetarios para el logro de objetivos y metas institucionales"/>
    <s v="P_4"/>
    <x v="20"/>
    <s v="1.1.1"/>
    <s v="IDEM"/>
    <n v="0"/>
    <s v="Recibir, registrar, custudiar y distribuir los suministros"/>
    <s v="CENTRAL"/>
    <s v="MONTES DE OCA"/>
    <s v="G_1"/>
    <x v="60"/>
    <n v="100"/>
    <n v="44286"/>
    <n v="44377"/>
    <s v="31-09-21"/>
    <n v="44561"/>
    <s v="R_P4"/>
    <s v="1_Necesidad de un sistema integrado que agilice la gestión de los procesos administrativos en general."/>
    <s v="4 Cortes eléctricos o fallas informáticas que interrumpan la generación, captura, procesamiento y transmición de la comunicación e información"/>
    <s v="Emision de reportes y respaldos periodico"/>
    <s v="Luis Zuñiga_x000a_Carlos Barquero_x000a_Cindy_x000a_Andrea_x000a_Diego"/>
    <x v="5"/>
    <x v="5"/>
    <s v="Luis Zuñiga 32 hrs x mes_x000a_Carlos Barquero 6 hrs x mes_x000a_Cindy 10 hrs x mes_x000a_Andrea 12 hrs x mes_x000a_Diego 10 hrs x mes"/>
    <s v="Adquisiciones de útiles y materiales de oficina y cómputo para ser utilizados en actividades ordinarias de la Institución. "/>
    <n v="0"/>
    <n v="2800000"/>
    <s v="29901"/>
    <s v="Útiles y materiales de oficina y cómputo"/>
    <x v="0"/>
    <m/>
    <m/>
    <n v="2021"/>
    <x v="91"/>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1 Porcentaje anual del Plan de compras ejecutado"/>
    <n v="0.9"/>
    <n v="0.9"/>
    <x v="22"/>
    <x v="21"/>
    <x v="1"/>
    <x v="1"/>
    <x v="1"/>
    <s v="Dar soporte presupuestario, contable y de gestión operaciones de flujos monetarios para el logro de objetivos y metas institucionales"/>
    <s v="P_4"/>
    <x v="20"/>
    <s v="1.1.1"/>
    <s v="IDEM"/>
    <n v="0"/>
    <s v="Recibir, registrar, custudiar y distribuir los suministros"/>
    <s v="CENTRAL"/>
    <s v="MONTES DE OCA"/>
    <s v="G_1"/>
    <x v="60"/>
    <n v="95"/>
    <n v="44286"/>
    <n v="44377"/>
    <s v="31-09-21"/>
    <n v="44561"/>
    <s v="R_P4"/>
    <s v="1_Necesidad de un sistema integrado que agilice la gestión de los procesos administrativos en general."/>
    <s v="4 Cortes eléctricos o fallas informáticas que interrumpan la generación, captura, procesamiento y transmición de la comunicación e información"/>
    <s v="Emision de reportes y respaldos periodico"/>
    <s v="Luis Zuñiga_x000a_Carlos Barquero_x000a_Cindy_x000a_Andrea_x000a_Diego"/>
    <x v="5"/>
    <x v="5"/>
    <s v="Luis Zuñiga 32 hrs x mes_x000a_Carlos Barquero 6 hrs x mes_x000a_Cindy 10 hrs x mes_x000a_Andrea 12 hrs x mes_x000a_Diego 10 hrs x mes"/>
    <s v="Compra de tintas y pinturas  para uso Institucional."/>
    <n v="0"/>
    <n v="10000000"/>
    <s v="20104"/>
    <s v="Tintas, pinturas y diluyentes"/>
    <x v="0"/>
    <m/>
    <m/>
    <n v="2021"/>
    <x v="35"/>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1 Porcentaje anual del Plan de compras ejecutado"/>
    <n v="0.9"/>
    <n v="0.9"/>
    <x v="22"/>
    <x v="21"/>
    <x v="1"/>
    <x v="1"/>
    <x v="1"/>
    <s v="Dar soporte presupuestario, contable y de gestión operaciones de flujos monetarios para el logro de objetivos y metas institucionales"/>
    <s v="P_4"/>
    <x v="20"/>
    <s v="1.1.1"/>
    <s v="IDEM"/>
    <n v="0"/>
    <s v="Recibir, registrar, custudiar y distribuir los suministros"/>
    <s v="CENTRAL"/>
    <s v="MONTES DE OCA"/>
    <s v="G_1"/>
    <x v="60"/>
    <n v="95"/>
    <n v="44286"/>
    <n v="44377"/>
    <s v="31-09-21"/>
    <n v="44561"/>
    <s v="R_P4"/>
    <s v="1_Necesidad de un sistema integrado que agilice la gestión de los procesos administrativos en general."/>
    <s v="4 Cortes eléctricos o fallas informáticas que interrumpan la generación, captura, procesamiento y transmición de la comunicación e información"/>
    <s v="Emision de reportes y respaldos periodico"/>
    <s v="Luis Zuñiga_x000a_Carlos Barquero_x000a_Cindy_x000a_Andrea_x000a_Diego"/>
    <x v="5"/>
    <x v="5"/>
    <s v="Luis Zuñiga 32 hrs x mes_x000a_Carlos Barquero 6 hrs x mes_x000a_Cindy 10 hrs x mes_x000a_Andrea 12 hrs x mes_x000a_Diego 10 hrs x mes"/>
    <s v="Servicio de acceso e información a través de medios informáticos  (SICOP)"/>
    <n v="0"/>
    <n v="10000000"/>
    <s v="10307"/>
    <s v="Servicios de transferencia electrónica de información"/>
    <x v="0"/>
    <m/>
    <m/>
    <n v="2021"/>
    <x v="35"/>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1 Porcentaje anual del Plan de compras ejecutado"/>
    <n v="0.9"/>
    <n v="0.9"/>
    <x v="22"/>
    <x v="21"/>
    <x v="1"/>
    <x v="1"/>
    <x v="1"/>
    <s v="Dar soporte presupuestario, contable y de gestión operaciones de flujos monetarios para el logro de objetivos y metas institucionales"/>
    <s v="P_4"/>
    <x v="20"/>
    <s v="1.1.1"/>
    <s v="IDEM"/>
    <n v="0"/>
    <s v="Identificar suministros que no tengan movimiento duarante el periodo anual"/>
    <s v="CENTRAL"/>
    <s v="MONTES DE OCA"/>
    <s v="G_1"/>
    <x v="60"/>
    <n v="80"/>
    <n v="44286"/>
    <n v="44377"/>
    <s v="31-09-21"/>
    <n v="44561"/>
    <s v="R_P4"/>
    <s v="1_Necesidad de un sistema integrado que agilice la gestión de los procesos administrativos en general."/>
    <s v="4 Cortes eléctricos o fallas informáticas que interrumpan la generación, captura, procesamiento y transmición de la comunicación e información"/>
    <s v="Emision de reportes y respaldos periodico"/>
    <s v="Luis Zuñiga_x000a_Carlos Barquero"/>
    <x v="5"/>
    <x v="5"/>
    <s v="Luis Zuñiga 86 hrs x mes_x000a_Carlos Barquero 10 hrs x mes"/>
    <s v="N/A"/>
    <m/>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1 Porcentaje anual del Plan de compras ejecutado"/>
    <n v="0.9"/>
    <n v="0.9"/>
    <x v="22"/>
    <x v="21"/>
    <x v="1"/>
    <x v="1"/>
    <x v="1"/>
    <s v="Dar soporte presupuestario, contable y de gestión operaciones de flujos monetarios para el logro de objetivos y metas institucionales"/>
    <s v="P_4"/>
    <x v="20"/>
    <s v="1.1.1"/>
    <s v="IDEM"/>
    <n v="0"/>
    <s v="a) recepcion de rquisiciones_x000a_b)preparacion y despacho_x000a_c) ingreso de informacion al sistema"/>
    <s v="CENTRAL"/>
    <s v="MONTES DE OCA"/>
    <s v="G_1"/>
    <x v="60"/>
    <n v="95"/>
    <n v="44286"/>
    <n v="44377"/>
    <s v="31-09-21"/>
    <n v="44561"/>
    <s v="R_P4"/>
    <s v="1_Necesidad de un sistema integrado que agilice la gestión de los procesos administrativos en general."/>
    <s v="4 Cortes eléctricos o fallas informáticas que interrumpan la generación, captura, procesamiento y transmición de la comunicación e información"/>
    <s v="Emision de reportes y respaldos periodico"/>
    <s v="Luis Zuñiga_x000a_Carlos Barquero_x000a_Andrea"/>
    <x v="5"/>
    <x v="5"/>
    <s v="Luis Zuñiga 75 hrs x mes_x000a_Carlos Barquero 8 hrs x mes_x000a_Andrea Solis 8 hrs"/>
    <s v="N/A"/>
    <m/>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3 Porcentaje de avance en la actualización y modernización gradual del Sistema Archivístico Institucional"/>
    <s v="PENDIENTE"/>
    <s v="pendiente"/>
    <x v="22"/>
    <x v="21"/>
    <x v="1"/>
    <x v="1"/>
    <x v="1"/>
    <s v="Dar soporte presupuestario, contable y de gestión operaciones de flujos monetarios para el logro de objetivos y metas institucionales"/>
    <s v="P_4"/>
    <x v="1"/>
    <s v="1.7.1"/>
    <s v="IDEM"/>
    <m/>
    <s v="1._x0009_Recepción, envío, registro, control de documentos._x000a_2._x0009_Estructuración anual del archivo de gestión, físico y electrónico._x000a_3._x0009_Clasificación de documentos de acuerdo con el cuadro de clasificación documental institucional._x000a_4._x0009_Ordenación cronológica ascendente los documentos._x000a_5._x0009_Identificación de documentos, carpetas y cajas con documentos en soporte papel._x000a_6._x0009_Identificación, codificación e ingreso de metadatos para los documentos y carpetas electrónicos. _x000a_7._x0009_Confeccionar y/o complementar la información de las solicitudes de valoración parcial de documentos que se requieran._x000a_8._x0009_Confeccionar y/o complementar la información de la tabla de plazos de conservación de documentos de la dependencia (las que no tienen una aprobada). Incluye la tabla de plazos, o apartado, para los documentos de las comisiones o comités que pertenecen a ella.   "/>
    <s v="CENTRAL"/>
    <s v="MONTES DE OCA"/>
    <s v="G_22"/>
    <x v="2"/>
    <n v="100"/>
    <n v="44197"/>
    <m/>
    <m/>
    <n v="44531"/>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s v="Andrea Solís Pérez;_x000a_Carlos Bsrquero Trigueros"/>
    <x v="5"/>
    <x v="5"/>
    <s v="Andrea Solís Pérez 100 días_x000a_Carlos Bsrquero Trigueros 20 días"/>
    <s v="No se requiere"/>
    <m/>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9"/>
    <s v="10 Desarrollar una política de Gestión de talento Humano que permita la articulación de procesos internos de cara a un posicionamientos institucional positivo a nivel nacional"/>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s v="10.1   Porcentaje de elaboración y divulgación de la Política de Gestión del Talento Humano"/>
    <s v="100% Política de Gestión del Talento Humano definida y en ejecución al 2022"/>
    <s v="0"/>
    <x v="23"/>
    <x v="22"/>
    <x v="1"/>
    <x v="1"/>
    <x v="1"/>
    <s v="Dar soporte presupuestario, contable y de gestión operaciones de flujos monetarios para el logro de objetivos y metas institucionales"/>
    <s v="P_4"/>
    <x v="14"/>
    <s v="1.4.1"/>
    <s v="IDEM"/>
    <n v="0"/>
    <s v="Se requiere la asignación de recursos en la subpartida de actividades protocolarias con el proposito de atender los reconocimientos por jubiliación de las personas del INAMU funcionarias"/>
    <s v="CENTRAL"/>
    <s v="MONTES DE OCA"/>
    <s v="G_23"/>
    <x v="86"/>
    <s v="IDEM"/>
    <n v="44286"/>
    <n v="44377"/>
    <n v="44469"/>
    <n v="44545"/>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1. Establecer un cronograma de trabajo.        2. Gestionar un respaldo físico y electrónico de los insumos recabados y los productos generados.                                                      3. Facilitar sesiones de trabajo con el personal del Departamento de Recursos Humanos para transferir conocimiento y presentar los avances y posteriores productos ligados a este proceso."/>
    <s v="Nelson Sánchez"/>
    <x v="5"/>
    <x v="5"/>
    <s v="60 días"/>
    <s v="MODI 1Se requiere la asignación de recursos en la subpartida de actividades protocolarias con el proposito de atender los reconocimientos por jubiliación de las personas del INAMU funcionarias"/>
    <m/>
    <n v="0"/>
    <n v="10702"/>
    <s v="Actividades protocolarias y sociales"/>
    <x v="0"/>
    <m/>
    <n v="700000"/>
    <n v="2021"/>
    <x v="1"/>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9"/>
    <s v="10 Desarrollar una política de Gestión de talento Humano que permita la articulación de procesos internos de cara a un posicionamientos institucional positivo a nivel nacional"/>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s v="10.1   Porcentaje de elaboración y divulgación de la Política de Gestión del Talento Humano"/>
    <s v="100% Política de Gestión del Talento Humano definida y en ejecución al 2022"/>
    <s v="0"/>
    <x v="23"/>
    <x v="22"/>
    <x v="1"/>
    <x v="1"/>
    <x v="1"/>
    <s v="Dar soporte presupuestario, contable y de gestión operaciones de flujos monetarios para el logro de objetivos y metas institucionales"/>
    <s v="P_4"/>
    <x v="14"/>
    <s v="1.4.1"/>
    <s v="IDEM"/>
    <n v="0"/>
    <s v="Formulación de instructivo para normalizar las vías de Carrera Administrativa (ascendente, descendente, horizontal) dentro y fuera de cada dependencia institucional"/>
    <s v="CENTRAL"/>
    <s v="MONTES DE OCA"/>
    <s v="G_23"/>
    <x v="86"/>
    <n v="1"/>
    <n v="44286"/>
    <n v="44377"/>
    <n v="44469"/>
    <n v="44545"/>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1. Establecer un cronograma de trabajo.        2. Gestionar un respaldo físico y electrónico de los insumos recabados y los productos generados.                                                      3. Facilitar sesiones de trabajo con el personal del Departamento de Recursos Humanos para transferir conocimiento y presentar los avances y posteriores productos ligados a este proceso."/>
    <s v="Wendy Ward Bennet"/>
    <x v="5"/>
    <x v="5"/>
    <s v="60 días"/>
    <s v="Instructivo para normalizar las vías de carrera administrativa a nivel institucional."/>
    <m/>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9"/>
    <s v="10 Desarrollar una política de Gestión de talento Humano que permita la articulación de procesos internos de cara a un posicionamientos institucional positivo a nivel nacional"/>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s v="10.1   Porcentaje de elaboración y divulgación de la Política de Gestión del Talento Humano"/>
    <s v="100% Política de Gestión del Talento Humano definida y en ejecución al 2022"/>
    <s v="0"/>
    <x v="23"/>
    <x v="22"/>
    <x v="1"/>
    <x v="1"/>
    <x v="1"/>
    <s v="Dar soporte presupuestario, contable y de gestión operaciones de flujos monetarios para el logro de objetivos y metas institucionales"/>
    <s v="P_4"/>
    <x v="14"/>
    <s v="1.4.1"/>
    <s v="IDEM"/>
    <n v="0"/>
    <s v="Actualización de los instrumentos necesarios para los procesos de estudios de puestos, reasignaciones y estudios de cargas de trabajo."/>
    <s v="CENTRAL"/>
    <s v="MONTES DE OCA"/>
    <s v="G_23"/>
    <x v="87"/>
    <n v="1"/>
    <n v="44286"/>
    <n v="44377"/>
    <n v="44469"/>
    <n v="44545"/>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1. Establecer un cronograma de trabajo y respaldar la información física y digital."/>
    <s v="Wendy Ward Bennet"/>
    <x v="5"/>
    <x v="5"/>
    <s v="20 días"/>
    <s v="Instrumentos para los procesos de estudios de puestos, reasignaciones y estudios de cargas de trabajo."/>
    <m/>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9"/>
    <s v="10 Desarrollar una política de Gestión de talento Humano que permita la articulación de procesos internos de cara a un posicionamientos institucional positivo a nivel nacional"/>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s v="10.1   Porcentaje de elaboración y divulgación de la Política de Gestión del Talento Humano"/>
    <s v="100% Política de Gestión del Talento Humano definida y en ejecución al 2022"/>
    <s v="0"/>
    <x v="23"/>
    <x v="22"/>
    <x v="1"/>
    <x v="1"/>
    <x v="1"/>
    <s v="Dar soporte presupuestario, contable y de gestión operaciones de flujos monetarios para el logro de objetivos y metas institucionales"/>
    <s v="P_4"/>
    <x v="14"/>
    <s v="1.4.1"/>
    <s v="IDEM"/>
    <n v="0"/>
    <s v="Gestionar la prórroga de la contratación del servicio de medicina empresarial"/>
    <s v="CENTRAL"/>
    <s v="MONTES DE OCA"/>
    <s v="G_23"/>
    <x v="88"/>
    <n v="1"/>
    <n v="44286"/>
    <n v="44377"/>
    <n v="44469"/>
    <n v="44545"/>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niciar las gestiones con tres meses de antelación y establecer las coordinaciones correspondientes con el Departamento de Proveeduría."/>
    <s v="Jorge Adolfo Marín Zamora y Amanda Hutchinson Rodriguez "/>
    <x v="5"/>
    <x v="5"/>
    <s v="10 días "/>
    <s v="Servicio de médica de empresa "/>
    <n v="21000000"/>
    <n v="21000000"/>
    <s v="10401"/>
    <s v="Servicios de ciencias de la salud"/>
    <x v="0"/>
    <m/>
    <m/>
    <n v="2021"/>
    <x v="92"/>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9"/>
    <s v="10 Desarrollar una política de Gestión de talento Humano que permita la articulación de procesos internos de cara a un posicionamientos institucional positivo a nivel nacional"/>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s v="10.1   Porcentaje de elaboración y divulgación de la Política de Gestión del Talento Humano"/>
    <s v="100% Política de Gestión del Talento Humano definida y en ejecución al 2022"/>
    <s v="0"/>
    <x v="23"/>
    <x v="22"/>
    <x v="1"/>
    <x v="1"/>
    <x v="1"/>
    <s v="Dar soporte presupuestario, contable y de gestión operaciones de flujos monetarios para el logro de objetivos y metas institucionales"/>
    <s v="P_4"/>
    <x v="14"/>
    <s v="1.4.1"/>
    <n v="0.1"/>
    <n v="0"/>
    <s v="_Pago puntual del 100% de los salarios a las personas funcionarias del Programa Actividades Centrales durante el 2021. _x000a__Elaboración y trámite de las 26 nóminas anuales"/>
    <s v="CENTRAL"/>
    <s v="MONTES DE OCA"/>
    <s v="G_23"/>
    <x v="89"/>
    <n v="1"/>
    <n v="44286"/>
    <n v="44377"/>
    <n v="44469"/>
    <n v="44545"/>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1. Ejecutar cada una de las actividades vinculadas al proceso de remuneraciones en el plazo otorgado y formalizado en el cronograma interno de trabajo.                      2. Gestionar en tiempo y forma ante la Unidad de Informática las necesidades de soporte y nuevos desarrollos que permitan optimizar el funcionamiento del SARI. "/>
    <s v="Luana Barquero Quesada y Aracelly Knigth Chavarría"/>
    <x v="5"/>
    <x v="5"/>
    <s v="120 días "/>
    <s v="Pago de Remuneraciones y trámite de gestiones administrativas ascociadas. Programa 1"/>
    <m/>
    <n v="2116242379"/>
    <s v="00101"/>
    <s v="Sueldos para cargos fijos"/>
    <x v="0"/>
    <n v="-36307306.519999988"/>
    <m/>
    <n v="2021"/>
    <x v="93"/>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9"/>
    <s v="10 Desarrollar una política de Gestión de talento Humano que permita la articulación de procesos internos de cara a un posicionamientos institucional positivo a nivel nacional"/>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s v="10.1   Porcentaje de elaboración y divulgación de la Política de Gestión del Talento Humano"/>
    <s v="100% Política de Gestión del Talento Humano definida y en ejecución al 2022"/>
    <s v="0"/>
    <x v="23"/>
    <x v="22"/>
    <x v="1"/>
    <x v="1"/>
    <x v="1"/>
    <s v="Dar soporte presupuestario, contable y de gestión operaciones de flujos monetarios para el logro de objetivos y metas institucionales"/>
    <s v="P_4"/>
    <x v="14"/>
    <s v="1.4.1"/>
    <s v="IDEM"/>
    <n v="0"/>
    <s v="Diseño de plan de rotación quinquenal para las funcionarias de los servicios de atención directa de usuarias víctimas de violencia"/>
    <s v="CENTRAL"/>
    <s v="MONTES DE OCA"/>
    <s v="G_23"/>
    <x v="90"/>
    <n v="1"/>
    <n v="44286"/>
    <n v="44377"/>
    <n v="44469"/>
    <n v="44545"/>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1. Diseñar una propuesta de estancias cortas o pasantías en los servicios de atención directa, en donde puedan participar personas funcionarias con los perfiles requeridos."/>
    <s v="Jorge Adolfo Marín Zamora"/>
    <x v="5"/>
    <x v="5"/>
    <s v="60 días"/>
    <s v="Plan de rotación de las personas funcionarias en los servicios de atención directa."/>
    <m/>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9"/>
    <s v="10 Desarrollar una política de Gestión de talento Humano que permita la articulación de procesos internos de cara a un posicionamientos institucional positivo a nivel nacional"/>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s v="10.1   Porcentaje de elaboración y divulgación de la Política de Gestión del Talento Humano"/>
    <s v="100% Política de Gestión del Talento Humano definida y en ejecución al 2022"/>
    <s v="0"/>
    <x v="23"/>
    <x v="22"/>
    <x v="1"/>
    <x v="1"/>
    <x v="1"/>
    <s v="Dar soporte presupuestario, contable y de gestión operaciones de flujos monetarios para el logro de objetivos y metas institucionales"/>
    <s v="P_4"/>
    <x v="14"/>
    <s v="1.4.1"/>
    <s v="IDEM"/>
    <n v="0"/>
    <s v="Diseñar e implementar en conjunto con la Comisión de Valores una campaña informativa para la divulgación y posicionamiento de las ideas rectoras institucionales, dirigida al 100% del personal en servicio."/>
    <s v="CENTRAL"/>
    <s v="MONTES DE OCA"/>
    <s v="G_23"/>
    <x v="91"/>
    <n v="1"/>
    <n v="44286"/>
    <n v="44377"/>
    <n v="44469"/>
    <n v="44545"/>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1. Establecer un cronograma de trabajo. 2. Gestionar un respaldo físico y electrónico de los insumos recabados y los productos generados. 3.Gestionar la definición de roles y responsabilidades a lo interno de la Comisión Institucional de Valores."/>
    <s v="María García Rodríguez"/>
    <x v="5"/>
    <x v="5"/>
    <s v="30 días"/>
    <s v="Campaña Informativa"/>
    <m/>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9"/>
    <s v="10 Desarrollar una política de Gestión de talento Humano que permita la articulación de procesos internos de cara a un posicionamientos institucional positivo a nivel nacional"/>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s v="10.1   Porcentaje de elaboración y divulgación de la Política de Gestión del Talento Humano"/>
    <s v="100% Política de Gestión del Talento Humano definida y en ejecución al 2022"/>
    <s v="0"/>
    <x v="23"/>
    <x v="22"/>
    <x v="1"/>
    <x v="1"/>
    <x v="1"/>
    <s v="Dar soporte presupuestario, contable y de gestión operaciones de flujos monetarios para el logro de objetivos y metas institucionales"/>
    <s v="P_4"/>
    <x v="14"/>
    <s v="1.4.1"/>
    <s v="IDEM"/>
    <n v="0"/>
    <s v="Realizar una actualización semestral sobre la aplicabilidad del marco normativo vigente en coordinación con la Unidad de Asesoría Legal, dirigida al 100% de las jefaturas"/>
    <s v="CENTRAL"/>
    <s v="MONTES DE OCA"/>
    <s v="G_23"/>
    <x v="92"/>
    <n v="1"/>
    <n v="44286"/>
    <n v="44377"/>
    <n v="44469"/>
    <n v="44545"/>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1. Diseño de una propuesta metodologica que permita facilitar el proceso de forma virtual o presencial.                                        2. Diseño de instructivos y/o manuales en formato digital para que puedan ser utilizados en cualquiera de las modalidades.  "/>
    <s v="María García Rodríguez y Nelson Sánchez Valverde"/>
    <x v="5"/>
    <x v="5"/>
    <s v="30 días anuales"/>
    <s v="Proceso de formación y actualización normativo. "/>
    <m/>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9"/>
    <s v="10 Desarrollar una política de Gestión de talento Humano que permita la articulación de procesos internos de cara a un posicionamientos institucional positivo a nivel nacional"/>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s v="10.1   Porcentaje de elaboración y divulgación de la Política de Gestión del Talento Humano"/>
    <s v="100% Política de Gestión del Talento Humano definida y en ejecución al 2022"/>
    <s v="0"/>
    <x v="23"/>
    <x v="22"/>
    <x v="1"/>
    <x v="1"/>
    <x v="1"/>
    <s v="Dar soporte presupuestario, contable y de gestión operaciones de flujos monetarios para el logro de objetivos y metas institucionales"/>
    <s v="P_4"/>
    <x v="14"/>
    <s v="1.4.1"/>
    <s v="IDEM"/>
    <n v="0"/>
    <s v="Realizar un proceso de reinducción dirigido al 100% del personal en servicio que no sea de nuevo ingreso o que no haya recibido un proceso formal de inducción durante su permanencia en la institución."/>
    <s v="CENTRAL"/>
    <s v="MONTES DE OCA"/>
    <s v="G_23"/>
    <x v="93"/>
    <n v="1"/>
    <n v="44286"/>
    <n v="44377"/>
    <n v="44469"/>
    <n v="44545"/>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Diseño de una propuesta metodologica que permita facilitar el proceso de forma virtual o presencial. Diseño de instructivos y/o manuales en formato digital para que puedan ser utilizados en cualquiera de las modalidades.  "/>
    <s v="Jorge Adolfo Marín Zamora"/>
    <x v="5"/>
    <x v="5"/>
    <s v="60 días "/>
    <s v="Proceso de formación virtual y/o presencial. Elaboración de materiales de apoyo en forma física o digital. (¢1.000.000 para en total para el departamento en el presupuesto de DSGT)"/>
    <m/>
    <n v="0"/>
    <s v="10502"/>
    <s v="Viáticos dentro del país"/>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9"/>
    <s v="10 Desarrollar una política de Gestión de talento Humano que permita la articulación de procesos internos de cara a un posicionamientos institucional positivo a nivel nacional"/>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s v="10.1   Porcentaje de elaboración y divulgación de la Política de Gestión del Talento Humano"/>
    <s v="100% Política de Gestión del Talento Humano definida y en ejecución al 2022"/>
    <s v="0"/>
    <x v="23"/>
    <x v="22"/>
    <x v="1"/>
    <x v="1"/>
    <x v="1"/>
    <s v="Dar soporte presupuestario, contable y de gestión operaciones de flujos monetarios para el logro de objetivos y metas institucionales"/>
    <s v="P_4"/>
    <x v="14"/>
    <s v="1.4.1"/>
    <s v="IDEM"/>
    <n v="0"/>
    <s v="Implementar el protocolo de Socialización Organizacional para la totalidad de personas funcionarias de nuevo ingreso."/>
    <s v="CENTRAL"/>
    <s v="MONTES DE OCA"/>
    <s v="G_23"/>
    <x v="94"/>
    <n v="1"/>
    <n v="44286"/>
    <n v="44377"/>
    <n v="44469"/>
    <n v="44545"/>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1. Diseño de una propuesta metodologica que permita facilitar el proceso de forma virtual o presencial.                                        2. Diseño de instructivos y/o manuales en formato digital para que puedan ser utilizados en cualquiera de las modalidades.  "/>
    <s v="Jorge Adolfo Marín Zamora"/>
    <x v="5"/>
    <x v="5"/>
    <s v="60 días "/>
    <s v="Proceso de formación virtual y/o presencial. Elaboración de materiales de apoyo en forma física o digital. (¢1.000.000 para en total para el departamento en el presupuesto de DSGT)"/>
    <n v="200000"/>
    <n v="0"/>
    <s v="10502"/>
    <s v="Viáticos dentro del país"/>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9"/>
    <s v="10 Desarrollar una política de Gestión de talento Humano que permita la articulación de procesos internos de cara a un posicionamientos institucional positivo a nivel nacional"/>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s v="10.1   Porcentaje de elaboración y divulgación de la Política de Gestión del Talento Humano"/>
    <s v="100% Política de Gestión del Talento Humano definida y en ejecución al 2022"/>
    <s v="0"/>
    <x v="23"/>
    <x v="22"/>
    <x v="1"/>
    <x v="1"/>
    <x v="1"/>
    <s v="Dar soporte presupuestario, contable y de gestión operaciones de flujos monetarios para el logro de objetivos y metas institucionales"/>
    <s v="P_4"/>
    <x v="14"/>
    <s v="1.4.1"/>
    <s v="IDEM"/>
    <n v="0"/>
    <s v="Realizar un proceso de reinducción dirigido al 100% de las jefaturas y personal clave sobre el proceso de evaluación del desempeño vigente"/>
    <s v="CENTRAL"/>
    <s v="MONTES DE OCA"/>
    <s v="G_23"/>
    <x v="95"/>
    <n v="1"/>
    <n v="44286"/>
    <n v="44377"/>
    <n v="44469"/>
    <n v="44545"/>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1. Diseño de una propuesta metodologica que permita facilitar el proceso de forma virtual o presencial.                                        2. Diseño de instructivos y/o manuales en formato digital para que puedan ser utilizados en cualquiera de las modalidades.  "/>
    <s v="Jorge Adolfo Marín Zamora"/>
    <x v="5"/>
    <x v="5"/>
    <s v="60 días anuales"/>
    <s v="Proceso de formación virtual y/o presencial. Elaboración de materiales de apoyo en forma física o digital. (¢1.000.000 para en total para el departamento en el presupuesto de DSGT)"/>
    <m/>
    <n v="0"/>
    <s v="10502"/>
    <s v="Viáticos dentro del país"/>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9"/>
    <s v="10 Desarrollar una política de Gestión de talento Humano que permita la articulación de procesos internos de cara a un posicionamientos institucional positivo a nivel nacional"/>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s v="10.1   Porcentaje de elaboración y divulgación de la Política de Gestión del Talento Humano"/>
    <s v="100% Política de Gestión del Talento Humano definida y en ejecución al 2022"/>
    <s v="0"/>
    <x v="23"/>
    <x v="22"/>
    <x v="1"/>
    <x v="1"/>
    <x v="1"/>
    <s v="Dar soporte presupuestario, contable y de gestión operaciones de flujos monetarios para el logro de objetivos y metas institucionales"/>
    <s v="P_4"/>
    <x v="14"/>
    <s v="1.4.1"/>
    <s v="IDEM"/>
    <n v="0"/>
    <s v="Desarrollar e implementar programas de capacitación en temas como situaciones de emergencia, uso del equipo de protección, primeros auxilios, RCP, extintores, interpretación adecuada de la señalización, uso del equipo de comunicación."/>
    <s v="CENTRAL"/>
    <s v="MONTES DE OCA"/>
    <s v="G_23"/>
    <x v="96"/>
    <n v="1"/>
    <n v="44286"/>
    <n v="44377"/>
    <n v="44469"/>
    <n v="44545"/>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1. Diseño de una propuesta metodologica que permita facilitar el proceso de forma virtual o presencial.                                        2. Diseño de instructivos y/o manuales en formato digital para que puedan ser utilizados en cualquiera de las modalidades.  "/>
    <s v="Amanda Hutchinson Rodríguez"/>
    <x v="5"/>
    <x v="5"/>
    <s v="60 días anuales"/>
    <s v="Proceso de formación virtual y/o presencial. Elaboración de materiales de apoyo en forma física o digital. "/>
    <n v="500000"/>
    <n v="0"/>
    <s v="10404"/>
    <s v="Servicios en ciencias económicas y sociales"/>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9"/>
    <s v="10 Desarrollar una política de Gestión de talento Humano que permita la articulación de procesos internos de cara a un posicionamientos institucional positivo a nivel nacional"/>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s v="10.1   Porcentaje de elaboración y divulgación de la Política de Gestión del Talento Humano"/>
    <s v="100% Política de Gestión del Talento Humano definida y en ejecución al 2022"/>
    <s v="0"/>
    <x v="23"/>
    <x v="22"/>
    <x v="1"/>
    <x v="1"/>
    <x v="1"/>
    <s v="Dar soporte presupuestario, contable y de gestión operaciones de flujos monetarios para el logro de objetivos y metas institucionales"/>
    <s v="P_4"/>
    <x v="14"/>
    <s v="1.4.1"/>
    <s v="IDEM"/>
    <n v="0"/>
    <s v="Concursos internos/externos"/>
    <s v="CENTRAL"/>
    <s v="MONTES DE OCA"/>
    <s v="G_23"/>
    <x v="97"/>
    <n v="1"/>
    <n v="44286"/>
    <n v="44377"/>
    <n v="44469"/>
    <n v="44545"/>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ealizar las gestiones con suficiente antelación, apegado al cronograma de trabajo y dar seguimiento permanente a los trámites realizados."/>
    <s v="Wendy Ward Bennet"/>
    <x v="5"/>
    <x v="5"/>
    <s v="120 días anuales"/>
    <s v="Realización de los concursos internos y externos (¢1.000.000 para en total para el departamento en el presupuesto de DSGT)"/>
    <n v="500000"/>
    <n v="0"/>
    <s v="10502"/>
    <s v="Viáticos dentro del país"/>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9"/>
    <s v="10 Desarrollar una política de Gestión de talento Humano que permita la articulación de procesos internos de cara a un posicionamientos institucional positivo a nivel nacional"/>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s v="10.1   Porcentaje de elaboración y divulgación de la Política de Gestión del Talento Humano"/>
    <s v="100% Política de Gestión del Talento Humano definida y en ejecución al 2022"/>
    <s v="0"/>
    <x v="23"/>
    <x v="22"/>
    <x v="1"/>
    <x v="1"/>
    <x v="1"/>
    <s v="Dar soporte presupuestario, contable y de gestión operaciones de flujos monetarios para el logro de objetivos y metas institucionales"/>
    <s v="P_4"/>
    <x v="14"/>
    <s v="1.4.1"/>
    <s v="IDEM"/>
    <n v="0"/>
    <s v="Seguimiento y evaluación a la implementación de los protocolos de salud y seguridad ocupacional a nivel institucional, así como los planes de emergencia particularizados, con el fin de evaluar riesgos y mitigarlos_x000a_"/>
    <s v="CENTRAL"/>
    <s v="MONTES DE OCA"/>
    <s v="G_23"/>
    <x v="98"/>
    <n v="1"/>
    <n v="44286"/>
    <n v="44377"/>
    <n v="44469"/>
    <n v="44545"/>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1. Diseño de una propuesta metodologica que permita facilitar el proceso de forma virtual o presencial.                                                2. Diseño de instructivos y/o manuales en formato digital para que puedan ser utilizados en cualquiera de las modalidades.  "/>
    <s v="Amanda Hutchinson Rodríguez "/>
    <x v="5"/>
    <x v="5"/>
    <s v="120 días"/>
    <s v="Procesos de evaluación y formación en materia de salud y seguridad ocupacional en todas las dependencias institucionales.(¢1.000.000 para en total para el departamento en el presupuesto de DSGT)"/>
    <n v="500000"/>
    <n v="0"/>
    <s v="10502"/>
    <s v="Viáticos dentro del país"/>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9"/>
    <s v="10 Desarrollar una política de Gestión de talento Humano que permita la articulación de procesos internos de cara a un posicionamientos institucional positivo a nivel nacional"/>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s v="10.1   Porcentaje de elaboración y divulgación de la Política de Gestión del Talento Humano"/>
    <s v="100% Política de Gestión del Talento Humano definida y en ejecución al 2022"/>
    <s v="0"/>
    <x v="23"/>
    <x v="22"/>
    <x v="1"/>
    <x v="1"/>
    <x v="1"/>
    <s v="Dar soporte presupuestario, contable y de gestión operaciones de flujos monetarios para el logro de objetivos y metas institucionales"/>
    <s v="P_4"/>
    <x v="14"/>
    <s v="1.4.1"/>
    <s v="IDEM"/>
    <n v="0"/>
    <s v="Contratación de un empresa para la formulación e implementación de una estrategia para la Gestión de las brechas del macroproceso de Gestión del Talento Humano del INAMU."/>
    <s v="CENTRAL"/>
    <s v="MONTES DE OCA"/>
    <s v="G_23"/>
    <x v="99"/>
    <n v="1"/>
    <n v="44286"/>
    <n v="44377"/>
    <n v="44469"/>
    <n v="44545"/>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ealizar las gestiones con suficiente antelación y dar seguimiento permanente a los trámites realizados."/>
    <s v="Károl Cordero Méndez"/>
    <x v="5"/>
    <x v="5"/>
    <s v="90 días anuales"/>
    <s v="Formulación e implementación de una estrategia para la Gestión de las brechas del macroproceso de Gestión del Talento Humano del INAMU."/>
    <m/>
    <n v="20000000"/>
    <s v="10404"/>
    <s v="Servicios en ciencias económicas y sociales"/>
    <x v="0"/>
    <m/>
    <m/>
    <n v="2021"/>
    <x v="21"/>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9"/>
    <s v="10 Desarrollar una política de Gestión de talento Humano que permita la articulación de procesos internos de cara a un posicionamientos institucional positivo a nivel nacional"/>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s v="10.1   Porcentaje de elaboración y divulgación de la Política de Gestión del Talento Humano"/>
    <s v="100% Política de Gestión del Talento Humano definida y en ejecución al 2022"/>
    <s v="0"/>
    <x v="23"/>
    <x v="22"/>
    <x v="1"/>
    <x v="1"/>
    <x v="1"/>
    <s v="Dar soporte presupuestario, contable y de gestión operaciones de flujos monetarios para el logro de objetivos y metas institucionales"/>
    <s v="P_4"/>
    <x v="14"/>
    <s v="1.4.1"/>
    <s v="IDEM"/>
    <n v="0"/>
    <s v="Gestionar la compra de medicamentos y suministros médicos"/>
    <s v="CENTRAL"/>
    <s v="MONTES DE OCA"/>
    <s v="G_23"/>
    <x v="100"/>
    <n v="1"/>
    <n v="44286"/>
    <n v="44377"/>
    <n v="44469"/>
    <n v="44545"/>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ealizar las gestiones con suficiente antelación, apegado al cronograma de trabajo y dar seguimiento permanente a los trámites realizados."/>
    <s v="Jorge Adolfo Marín Zamora"/>
    <x v="5"/>
    <x v="5"/>
    <s v="10 días"/>
    <s v="Compra de materiales y suministros para el funcionamiento adecuado del Consultorio Médico Institucional y requerimientos de Salud Ocupacional para la proteccion de todas las personas funcionarias"/>
    <m/>
    <n v="10000000"/>
    <s v="20102"/>
    <s v="Productos farmacéuticos y medicinales"/>
    <x v="0"/>
    <m/>
    <m/>
    <n v="2021"/>
    <x v="35"/>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9"/>
    <s v="10 Desarrollar una política de Gestión de talento Humano que permita la articulación de procesos internos de cara a un posicionamientos institucional positivo a nivel nacional"/>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s v="10.1   Porcentaje de elaboración y divulgación de la Política de Gestión del Talento Humano"/>
    <s v="100% Política de Gestión del Talento Humano definida y en ejecución al 2022"/>
    <s v="0"/>
    <x v="23"/>
    <x v="22"/>
    <x v="1"/>
    <x v="1"/>
    <x v="1"/>
    <s v="Dar soporte presupuestario, contable y de gestión operaciones de flujos monetarios para el logro de objetivos y metas institucionales"/>
    <s v="P_4"/>
    <x v="14"/>
    <s v="1.4.1"/>
    <s v="IDEM"/>
    <n v="0"/>
    <s v="Gestionar la compra de insumos para la continuidad de los servicios institucionales durante la pandemia (Termómetros)."/>
    <s v="CENTRAL"/>
    <s v="MONTES DE OCA"/>
    <s v="G_23"/>
    <x v="100"/>
    <n v="1"/>
    <n v="44286"/>
    <n v="44377"/>
    <n v="44469"/>
    <n v="44545"/>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ealizar las gestiones con suficiente antelación, apegado al cronograma de trabajo y dar seguimiento permanente a los trámites realizados."/>
    <s v="Jorge Adolfo Marín Zamora y Amanda Hutchinson Rodriguez "/>
    <x v="5"/>
    <x v="5"/>
    <s v="10 días"/>
    <s v="Compra de materiales y suministros para el funcionamiento adecuado del Consultorio Médico Institucional."/>
    <m/>
    <n v="1000000"/>
    <s v="20401"/>
    <s v="Herramientas e instrumentos"/>
    <x v="0"/>
    <m/>
    <m/>
    <n v="2021"/>
    <x v="17"/>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9"/>
    <s v="10 Desarrollar una política de Gestión de talento Humano que permita la articulación de procesos internos de cara a un posicionamientos institucional positivo a nivel nacional"/>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s v="10.1   Porcentaje de elaboración y divulgación de la Política de Gestión del Talento Humano"/>
    <s v="100% Política de Gestión del Talento Humano definida y en ejecución al 2022"/>
    <s v="0"/>
    <x v="23"/>
    <x v="22"/>
    <x v="1"/>
    <x v="1"/>
    <x v="1"/>
    <s v="Dar soporte presupuestario, contable y de gestión operaciones de flujos monetarios para el logro de objetivos y metas institucionales"/>
    <s v="P_4"/>
    <x v="14"/>
    <s v="1.4.1"/>
    <s v="IDEM"/>
    <n v="0"/>
    <s v="Gestionar la compra de baterias para los instrumentos del consultorio médico. "/>
    <s v="CENTRAL"/>
    <s v="MONTES DE OCA"/>
    <s v="G_23"/>
    <x v="100"/>
    <n v="1"/>
    <n v="44286"/>
    <n v="44377"/>
    <n v="44469"/>
    <n v="44545"/>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ealizar las gestiones con suficiente antelación, apegado al cronograma de trabajo y dar seguimiento permanente a los trámites realizados."/>
    <s v="Jorge Adolfo Marín Zamora y Amanda Hutchinson Rodriguez "/>
    <x v="5"/>
    <x v="5"/>
    <s v="10 días/Comisión CCAD"/>
    <s v="Compra de materiales y suministros para el funcionamiento adecuado del Consultorio Médico Institucional."/>
    <m/>
    <n v="50000"/>
    <s v="29999"/>
    <s v="Otros útiles, materiales y suministros diversos"/>
    <x v="0"/>
    <m/>
    <m/>
    <n v="2021"/>
    <x v="2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9"/>
    <s v="10 Desarrollar una política de Gestión de talento Humano que permita la articulación de procesos internos de cara a un posicionamientos institucional positivo a nivel nacional"/>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s v="10.1   Porcentaje de elaboración y divulgación de la Política de Gestión del Talento Humano"/>
    <s v="100% Política de Gestión del Talento Humano definida y en ejecución al 2022"/>
    <s v="0"/>
    <x v="23"/>
    <x v="22"/>
    <x v="1"/>
    <x v="1"/>
    <x v="1"/>
    <s v="Dar soporte presupuestario, contable y de gestión operaciones de flujos monetarios para el logro de objetivos y metas institucionales"/>
    <s v="P_4"/>
    <x v="14"/>
    <s v="1.4.1"/>
    <s v="IDEM"/>
    <n v="0"/>
    <s v="Contratación de persona física o jurídica para que desarrolle un proceso enfocado a una cultura de autocuidado para las personas funcionarias del INAMU (Dependencias Técnicas)"/>
    <s v="CENTRAL"/>
    <s v="MONTES DE OCA"/>
    <s v="G_23"/>
    <x v="101"/>
    <n v="1"/>
    <n v="44286"/>
    <n v="44377"/>
    <n v="44469"/>
    <n v="44545"/>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ealizar las gestiones con suficiente antelación y dar seguimiento permanente a los trámites realizados."/>
    <s v="Jorge Adolfo Marín Zamora y Károl Cordero Méndez"/>
    <x v="5"/>
    <x v="5"/>
    <s v="90 días anuales"/>
    <s v="Programa de Autocuidado para el personal de las dependencias técnicas."/>
    <m/>
    <n v="25000000"/>
    <s v="10404"/>
    <s v="Servicios en ciencias económicas y sociales"/>
    <x v="0"/>
    <n v="-25000000"/>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9"/>
    <s v="10 Desarrollar una política de Gestión de talento Humano que permita la articulación de procesos internos de cara a un posicionamientos institucional positivo a nivel nacional"/>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s v="10.1   Porcentaje de elaboración y divulgación de la Política de Gestión del Talento Humano"/>
    <s v="100% Política de Gestión del Talento Humano definida y en ejecución al 2022"/>
    <s v="0"/>
    <x v="23"/>
    <x v="22"/>
    <x v="1"/>
    <x v="1"/>
    <x v="1"/>
    <s v="Dar soporte presupuestario, contable y de gestión operaciones de flujos monetarios para el logro de objetivos y metas institucionales"/>
    <s v="P_4"/>
    <x v="14"/>
    <s v="1.4.1"/>
    <s v="IDEM"/>
    <n v="0"/>
    <s v="Realizar procesos de compra del equipo requerido para salud ocupacional"/>
    <s v="CENTRAL"/>
    <s v="MONTES DE OCA"/>
    <s v="G_23"/>
    <x v="101"/>
    <n v="1"/>
    <n v="44286"/>
    <n v="44377"/>
    <n v="44469"/>
    <n v="44545"/>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ealizar las gestiones con suficiente antelación y dar seguimiento permanente a los trámites realizados."/>
    <s v="Amanda Hutchinson Rodríguez y Jorge Adolfo Marín Zamora"/>
    <x v="5"/>
    <x v="5"/>
    <s v="90 días anuales"/>
    <s v="Para la compra de materiales y suministros para la protección del personal del INAMU en el marco de la seguridad e higiene ocupacional."/>
    <m/>
    <n v="5000000"/>
    <s v="29906"/>
    <s v="Útiles y materiales de resguardo y seguridad"/>
    <x v="0"/>
    <m/>
    <m/>
    <n v="2021"/>
    <x v="2"/>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9"/>
    <s v="10 Desarrollar una política de Gestión de talento Humano que permita la articulación de procesos internos de cara a un posicionamientos institucional positivo a nivel nacional"/>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s v="10.1   Porcentaje de elaboración y divulgación de la Política de Gestión del Talento Humano"/>
    <s v="100% Política de Gestión del Talento Humano definida y en ejecución al 2022"/>
    <s v="0"/>
    <x v="23"/>
    <x v="22"/>
    <x v="1"/>
    <x v="1"/>
    <x v="1"/>
    <s v="Dar soporte presupuestario, contable y de gestión operaciones de flujos monetarios para el logro de objetivos y metas institucionales"/>
    <s v="P_4"/>
    <x v="14"/>
    <s v="1.4.1"/>
    <s v="IDEM"/>
    <n v="0"/>
    <s v="Gestionar la compra de medicamentos y suministros médicos"/>
    <s v="CENTRAL"/>
    <s v="MONTES DE OCA"/>
    <s v="G_23"/>
    <x v="102"/>
    <n v="1"/>
    <n v="44286"/>
    <n v="44377"/>
    <n v="44469"/>
    <n v="44545"/>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ealizar las gestiones con suficiente antelación, apegado al cronograma de trabajo y dar seguimiento permanente a los trámites realizados."/>
    <s v="Jorge Adolfo Marín Zamora"/>
    <x v="5"/>
    <x v="5"/>
    <s v="10 días"/>
    <s v="Compra de materiales y suministros para el funcionamiento adecuado del Consultorio Médico Institucional."/>
    <m/>
    <n v="5000000"/>
    <s v="29902"/>
    <s v="Útiles y materiales médico, hospitalario y de investigación"/>
    <x v="0"/>
    <m/>
    <m/>
    <n v="2021"/>
    <x v="2"/>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9"/>
    <s v="10 Desarrollar una política de Gestión de talento Humano que permita la articulación de procesos internos de cara a un posicionamientos institucional positivo a nivel nacional"/>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s v="10.1   Porcentaje de elaboración y divulgación de la Política de Gestión del Talento Humano"/>
    <s v="100% Política de Gestión del Talento Humano definida y en ejecución al 2022"/>
    <s v="0"/>
    <x v="23"/>
    <x v="22"/>
    <x v="1"/>
    <x v="1"/>
    <x v="1"/>
    <s v="Dar soporte presupuestario, contable y de gestión operaciones de flujos monetarios para el logro de objetivos y metas institucionales"/>
    <s v="P_4"/>
    <x v="14"/>
    <s v="1.4.1"/>
    <s v="IDEM"/>
    <n v="0"/>
    <s v="Diseñar una oferta formativa dirigida a formalizar el conocimiento técnico específico que se requiere para ocupar cada cargo en la institución (certificación interna)"/>
    <s v="CENTRAL"/>
    <s v="MONTES DE OCA"/>
    <s v="G_23"/>
    <x v="103"/>
    <n v="1"/>
    <n v="44286"/>
    <n v="44377"/>
    <n v="44469"/>
    <n v="44545"/>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1. Diseño de una propuesta metodologica que permita facilitar el proceso de forma virtual o presencial.                                        2. Diseño de instructivos y/o manuales en formato digital para que puedan ser utilizados en cualquiera de las modalidades.  "/>
    <s v="Jorge Adolfo Marín Zamora"/>
    <x v="5"/>
    <x v="5"/>
    <s v="60 días"/>
    <s v="Proceso de formación virtual y/o presencial. Elaboración de materiales de apoyo en forma física o digital. "/>
    <m/>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9"/>
    <s v="10 Desarrollar una política de Gestión de talento Humano que permita la articulación de procesos internos de cara a un posicionamientos institucional positivo a nivel nacional"/>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s v="10.1   Porcentaje de elaboración y divulgación de la Política de Gestión del Talento Humano"/>
    <s v="100% Política de Gestión del Talento Humano definida y en ejecución al 2022"/>
    <s v="0"/>
    <x v="23"/>
    <x v="22"/>
    <x v="1"/>
    <x v="1"/>
    <x v="1"/>
    <s v="Dar soporte presupuestario, contable y de gestión operaciones de flujos monetarios para el logro de objetivos y metas institucionales"/>
    <s v="P_4"/>
    <x v="14"/>
    <s v="1.4.1"/>
    <s v="IDEM"/>
    <n v="0"/>
    <s v="Gestión del programa institucional de teletrabajo del INAMU "/>
    <s v="CENTRAL"/>
    <s v="MONTES DE OCA"/>
    <s v="G_23"/>
    <x v="104"/>
    <n v="1"/>
    <n v="44286"/>
    <n v="44377"/>
    <n v="44469"/>
    <n v="44545"/>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Establecer un cronograma de trabajo y definir roles y responsabilidades de las personas involucradas."/>
    <s v="Jorge Adolfo Marín Zamora y Károl Cordero Méndez"/>
    <x v="5"/>
    <x v="5"/>
    <s v="90 días anuales"/>
    <s v="Gestión del programa institucional del teletrabajo. (¢1.000.000 para en total para el departamento en el presupuesto de DSGT)"/>
    <n v="400000"/>
    <n v="0"/>
    <s v="10502"/>
    <s v="Viáticos dentro del país"/>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9"/>
    <s v="10 Desarrollar una política de Gestión de talento Humano que permita la articulación de procesos internos de cara a un posicionamientos institucional positivo a nivel nacional"/>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s v="10.1   Porcentaje de elaboración y divulgación de la Política de Gestión del Talento Humano"/>
    <s v="100% Política de Gestión del Talento Humano definida y en ejecución al 2022"/>
    <s v="0"/>
    <x v="23"/>
    <x v="22"/>
    <x v="1"/>
    <x v="1"/>
    <x v="1"/>
    <s v="Dar soporte presupuestario, contable y de gestión operaciones de flujos monetarios para el logro de objetivos y metas institucionales"/>
    <s v="P_4"/>
    <x v="14"/>
    <s v="1.4.1"/>
    <s v="IDEM"/>
    <n v="0"/>
    <s v="Ingreso en el registro de personal con funciones que requiera una póliza de fidelidad_x000a_Comunicación al personal que requiera tener póliza de fidelidad_x000a_Realizar reporte anual de pólizas de fidelidad"/>
    <s v="CENTRAL"/>
    <s v="MONTES DE OCA"/>
    <s v="G_23"/>
    <x v="105"/>
    <n v="1"/>
    <n v="44286"/>
    <n v="44377"/>
    <n v="44469"/>
    <n v="44545"/>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Que no se cuente con el seguro correspondiente en caso de requerirse"/>
    <s v="Luana Barquero Quesada"/>
    <x v="5"/>
    <x v="5"/>
    <s v="24 días anuales"/>
    <s v="Gestión de las pólizas de fidelidad ante el INS."/>
    <m/>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9"/>
    <s v="10 Desarrollar una política de Gestión de talento Humano que permita la articulación de procesos internos de cara a un posicionamientos institucional positivo a nivel nacional"/>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s v="10.1   Porcentaje de elaboración y divulgación de la Política de Gestión del Talento Humano"/>
    <s v="100% Política de Gestión del Talento Humano definida y en ejecución al 2022"/>
    <s v="0"/>
    <x v="23"/>
    <x v="22"/>
    <x v="1"/>
    <x v="1"/>
    <x v="1"/>
    <s v="Dar soporte presupuestario, contable y de gestión operaciones de flujos monetarios para el logro de objetivos y metas institucionales"/>
    <s v="P_4"/>
    <x v="14"/>
    <s v="1.4.1"/>
    <s v="IDEM"/>
    <n v="0"/>
    <s v="PAGO DE LA POLIZA DEL INS RT"/>
    <s v="CENTRAL"/>
    <s v="MONTES DE OCA"/>
    <s v="G_23"/>
    <x v="106"/>
    <n v="1"/>
    <n v="44286"/>
    <m/>
    <m/>
    <m/>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niciar el trámite con suficiente antelación."/>
    <s v="Luana Brquero Quesada"/>
    <x v="5"/>
    <x v="5"/>
    <s v="3 días"/>
    <s v="Para el pago de  las pólizas INS RT."/>
    <m/>
    <n v="14000000"/>
    <s v="10601"/>
    <s v="Seguros"/>
    <x v="0"/>
    <m/>
    <m/>
    <n v="2021"/>
    <x v="94"/>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9"/>
    <s v="10 Desarrollar una política de Gestión de talento Humano que permita la articulación de procesos internos de cara a un posicionamientos institucional positivo a nivel nacional"/>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s v="10.1   Porcentaje de elaboración y divulgación de la Política de Gestión del Talento Humano"/>
    <s v="100% Política de Gestión del Talento Humano definida y en ejecución al 2022"/>
    <s v="0"/>
    <x v="23"/>
    <x v="22"/>
    <x v="1"/>
    <x v="1"/>
    <x v="1"/>
    <s v="Dar soporte presupuestario, contable y de gestión operaciones de flujos monetarios para el logro de objetivos y metas institucionales"/>
    <s v="P_4"/>
    <x v="14"/>
    <s v="1.4.1"/>
    <s v="IDEM"/>
    <n v="0"/>
    <s v="PAGO POLIZA INS VIAJERO"/>
    <s v="CENTRAL"/>
    <s v="MONTES DE OCA"/>
    <s v="G_23"/>
    <x v="107"/>
    <n v="1"/>
    <n v="44286"/>
    <m/>
    <m/>
    <m/>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niciar el trámite con suficiente antelación."/>
    <s v="Luana Barquero Quesada "/>
    <x v="5"/>
    <x v="5"/>
    <s v="3 días"/>
    <s v="Seguros para el pago de pólizas INS Viajero para las personas funcionarias"/>
    <m/>
    <n v="3000000"/>
    <s v="10601"/>
    <s v="Seguros"/>
    <x v="0"/>
    <m/>
    <m/>
    <n v="2021"/>
    <x v="41"/>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9"/>
    <s v="10 Desarrollar una política de Gestión de talento Humano que permita la articulación de procesos internos de cara a un posicionamientos institucional positivo a nivel nacional"/>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s v="10.1   Porcentaje de elaboración y divulgación de la Política de Gestión del Talento Humano"/>
    <s v="100% Política de Gestión del Talento Humano definida y en ejecución al 2022"/>
    <s v="0"/>
    <x v="23"/>
    <x v="22"/>
    <x v="1"/>
    <x v="1"/>
    <x v="1"/>
    <s v="Dar soporte presupuestario, contable y de gestión operaciones de flujos monetarios para el logro de objetivos y metas institucionales"/>
    <s v="P_4"/>
    <x v="14"/>
    <s v="1.4.1"/>
    <s v="IDEM"/>
    <n v="0"/>
    <s v="Generación de reporte de la CCSS_x000a_Remisión de reporte a la CCSS_x000a_Generación de Factura de cuotas obrero patronales_x000a_Remisión de factura a Financiero Contable para su cancelación_x000a_Elaboración de planillas adicionales de cuotas obrero patronales "/>
    <s v="CENTRAL"/>
    <s v="MONTES DE OCA"/>
    <s v="G_23"/>
    <x v="108"/>
    <n v="1"/>
    <n v="44286"/>
    <n v="44377"/>
    <n v="44469"/>
    <n v="44545"/>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1. Ejecutar cada una de las actividades vinculadas al proceso de remuneraciones en el plazo otorgado y formalizado en el cronograma interno de trabajo. 2. Gestionar en tiempo y forma ante la Unidad de Informática las necesidades de soporte y nuevos desarrollos que permitan optimizar el funcionamiento del SARI. "/>
    <s v="Károl Cordero Méndez"/>
    <x v="5"/>
    <x v="5"/>
    <s v="72 días"/>
    <s v="Reporte de nómina"/>
    <m/>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9"/>
    <s v="10 Desarrollar una política de Gestión de talento Humano que permita la articulación de procesos internos de cara a un posicionamientos institucional positivo a nivel nacional"/>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s v="10.1   Porcentaje de elaboración y divulgación de la Política de Gestión del Talento Humano"/>
    <s v="100% Política de Gestión del Talento Humano definida y en ejecución al 2022"/>
    <s v="0"/>
    <x v="23"/>
    <x v="22"/>
    <x v="1"/>
    <x v="1"/>
    <x v="1"/>
    <s v="Dar soporte presupuestario, contable y de gestión operaciones de flujos monetarios para el logro de objetivos y metas institucionales"/>
    <s v="P_4"/>
    <x v="14"/>
    <s v="1.4.1"/>
    <s v="IDEM"/>
    <n v="0"/>
    <s v="Pago de multas o intereses por planillas adicionales de la CCSS"/>
    <s v="CENTRAL"/>
    <s v="MONTES DE OCA"/>
    <s v="G_23"/>
    <x v="108"/>
    <n v="1"/>
    <n v="44286"/>
    <n v="44377"/>
    <n v="44469"/>
    <n v="44545"/>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1. Ejecutar cada una de las actividades vinculadas al proceso de remuneraciones en el plazo otorgado y formalizado en el cronograma interno de trabajo.                      2. Gestionar en tiempo y forma ante la Unidad de Informática las necesidades de soporte y nuevos desarrollos que permitan optimizar el funcionamiento del SARI. "/>
    <s v="Károl Cordero Méndez"/>
    <x v="5"/>
    <x v="5"/>
    <s v="24 días"/>
    <s v="Para cubrir gastos por concepto de multas e intereses moratorios en procesos de nominas adicionales emtidos por la CCSS o el INS."/>
    <m/>
    <n v="400000"/>
    <s v="19902"/>
    <s v="Intereses moratorios y multas"/>
    <x v="0"/>
    <m/>
    <m/>
    <n v="2021"/>
    <x v="36"/>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9"/>
    <s v="10 Desarrollar una política de Gestión de talento Humano que permita la articulación de procesos internos de cara a un posicionamientos institucional positivo a nivel nacional"/>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s v="10.1   Porcentaje de elaboración y divulgación de la Política de Gestión del Talento Humano"/>
    <s v="100% Política de Gestión del Talento Humano definida y en ejecución al 2022"/>
    <s v="0"/>
    <x v="23"/>
    <x v="22"/>
    <x v="1"/>
    <x v="1"/>
    <x v="1"/>
    <s v="Dar soporte presupuestario, contable y de gestión operaciones de flujos monetarios para el logro de objetivos y metas institucionales"/>
    <s v="P_4"/>
    <x v="14"/>
    <s v="1.4.1"/>
    <s v="IDEM"/>
    <n v="0"/>
    <s v="_Actualización del 100% de los expedientes de personal_x000a__Actualización del 100% del archivo de gestión "/>
    <s v="CENTRAL"/>
    <s v="MONTES DE OCA"/>
    <s v="G_23"/>
    <x v="109"/>
    <n v="1"/>
    <n v="44286"/>
    <n v="44377"/>
    <n v="44469"/>
    <n v="44545"/>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espetar las normasa de resguardo y gestión de la documentación física y digital que ingresa al Departamento para garantizar un acceso oportuno a la misma."/>
    <s v="Shirley Castillo Castro"/>
    <x v="5"/>
    <x v="5"/>
    <s v="150 días anuales"/>
    <s v="Archivos de gestión y expedientes de personal actualizados.."/>
    <m/>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9"/>
    <s v="10 Desarrollar una política de Gestión de talento Humano que permita la articulación de procesos internos de cara a un posicionamientos institucional positivo a nivel nacional"/>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s v="10.1   Porcentaje de elaboración y divulgación de la Política de Gestión del Talento Humano"/>
    <s v="100% Política de Gestión del Talento Humano definida y en ejecución al 2022"/>
    <s v="0"/>
    <x v="23"/>
    <x v="22"/>
    <x v="1"/>
    <x v="1"/>
    <x v="1"/>
    <s v="Dar soporte presupuestario, contable y de gestión operaciones de flujos monetarios para el logro de objetivos y metas institucionales"/>
    <s v="P_4"/>
    <x v="14"/>
    <s v="1.4.1"/>
    <s v="IDEM"/>
    <n v="0"/>
    <s v="Cotizar el servicio de eliminación de desechos y gestionar la contratación respectiva."/>
    <s v="CENTRAL"/>
    <s v="MONTES DE OCA"/>
    <s v="G_23"/>
    <x v="110"/>
    <n v="1"/>
    <n v="44286"/>
    <n v="44377"/>
    <n v="44469"/>
    <n v="44545"/>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niciar en tiempo forma el trámite de la contratación del servicio."/>
    <s v="Jorge Adolfo Marín Zamora y Amanda Hutchinson Rodriguez "/>
    <x v="5"/>
    <x v="5"/>
    <s v="10 días anuales"/>
    <s v="Servicio de eliminación de desechos médicos institucionales"/>
    <n v="500000"/>
    <n v="500000"/>
    <s v="10406"/>
    <s v="Servicios generales"/>
    <x v="0"/>
    <m/>
    <m/>
    <n v="2021"/>
    <x v="24"/>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9"/>
    <s v="10 Desarrollar una política de Gestión de talento Humano que permita la articulación de procesos internos de cara a un posicionamientos institucional positivo a nivel nacional"/>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s v="10.1   Porcentaje de elaboración y divulgación de la Política de Gestión del Talento Humano"/>
    <s v="100% Política de Gestión del Talento Humano definida y en ejecución al 2022"/>
    <s v="0"/>
    <x v="23"/>
    <x v="22"/>
    <x v="1"/>
    <x v="1"/>
    <x v="1"/>
    <s v="Dar soporte presupuestario, contable y de gestión operaciones de flujos monetarios para el logro de objetivos y metas institucionales"/>
    <s v="P_4"/>
    <x v="14"/>
    <s v="1.4.1"/>
    <s v="IDEM"/>
    <n v="0"/>
    <s v="Trámite para el pago del beneficio de gastos funerarios artículo 27 de la Convención Colectiva"/>
    <s v="CENTRAL"/>
    <s v="MONTES DE OCA"/>
    <s v="G_23"/>
    <x v="111"/>
    <n v="1"/>
    <n v="44286"/>
    <n v="44377"/>
    <n v="44469"/>
    <n v="44545"/>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ealizar el trámite de forma oportuna."/>
    <s v="María García Rodríguez"/>
    <x v="5"/>
    <x v="5"/>
    <s v="10 días anuales"/>
    <s v="Trámite para el pago del beneficio de gastos funerarios artículo 27 de la Convención Colectiva."/>
    <n v="1000000"/>
    <n v="1000000"/>
    <s v="60203"/>
    <s v="Ayudas a funcionarios"/>
    <x v="0"/>
    <m/>
    <m/>
    <n v="2021"/>
    <x v="17"/>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9"/>
    <s v="10 Desarrollar una política de Gestión de talento Humano que permita la articulación de procesos internos de cara a un posicionamientos institucional positivo a nivel nacional"/>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s v="10.1   Porcentaje de elaboración y divulgación de la Política de Gestión del Talento Humano"/>
    <s v="100% Política de Gestión del Talento Humano definida y en ejecución al 2022"/>
    <s v="0"/>
    <x v="23"/>
    <x v="22"/>
    <x v="0"/>
    <x v="0"/>
    <x v="4"/>
    <s v="Dirigir técnica e ideológicamente el que hacer de los departamentos ejecutores del programa 2"/>
    <s v="P_11"/>
    <x v="14"/>
    <s v="1.4.1"/>
    <s v="IDEM"/>
    <n v="0"/>
    <s v="_Pago puntual del 100% de los salarios a las personas funcionarias del Programa Atención Integral a mujeres para la igualdad efectiva y la prevención de la violencia durante el 2021._x000a__Elaboración y trámite de las 26 nóminas anuales"/>
    <s v="CENTRAL"/>
    <s v="MONTES DE OCA"/>
    <s v="G_23"/>
    <x v="112"/>
    <n v="1"/>
    <n v="44286"/>
    <n v="44377"/>
    <n v="44469"/>
    <n v="44545"/>
    <e v="#N/A"/>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1. Ejecutar cada una de las actividades vinculadas al proceso de remuneraciones en el plazo otorgado y formalizado en el cronograma interno de trabajo.                      2. Gestionar en tiempo y forma ante la Unidad de Informática las necesidades de soporte y nuevos desarrollos que permitan optimizar el funcionamiento del SARI. "/>
    <s v="Luana Barquero Quesada y Aracelly Knigth Chavarría"/>
    <x v="5"/>
    <x v="5"/>
    <s v="120 días "/>
    <s v="Pago de Remuneraciones y trámite de gestiones administrativas ascociadas. Programa 2"/>
    <m/>
    <n v="4668348114"/>
    <s v="00101"/>
    <s v="Sueldos para cargos fijos"/>
    <x v="0"/>
    <n v="-424122885.77000004"/>
    <n v="204002965.59999999"/>
    <n v="2021"/>
    <x v="95"/>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9"/>
    <s v="10 Desarrollar una política de Gestión de talento Humano que permita la articulación de procesos internos de cara a un posicionamientos institucional positivo a nivel nacional"/>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s v="10.1   Porcentaje de elaboración y divulgación de la Política de Gestión del Talento Humano"/>
    <s v="100% Política de Gestión del Talento Humano definida y en ejecución al 2022"/>
    <s v="0"/>
    <x v="23"/>
    <x v="22"/>
    <x v="2"/>
    <x v="2"/>
    <x v="8"/>
    <s v="Dirigir técnica e ideológicamente el que hacer de los departamentos ejecutores del programa 3"/>
    <s v="P_12"/>
    <x v="14"/>
    <s v="1.4.1"/>
    <s v="IDEM"/>
    <n v="0"/>
    <s v="_Pago puntual del 100% de los salarios a las personas funcionarias del Programa Incidencia y gestión en materia de igualdad de género durante el 2021. _x000a__Elaboración y trámite de las 26 nóminas anuales"/>
    <s v="CENTRAL"/>
    <s v="MONTES DE OCA"/>
    <s v="G_23"/>
    <x v="113"/>
    <n v="1"/>
    <n v="44286"/>
    <n v="44377"/>
    <n v="44469"/>
    <n v="44545"/>
    <e v="#N/A"/>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1. Ejecutar cada una de las actividades vinculadas al proceso de remuneraciones en el plazo otorgado y formalizado en el cronograma interno de trabajo.                       2. Gestionar en tiempo y forma ante la Unidad de Informática las necesidades de soporte y nuevos desarrollos que permitan optimizar el funcionamiento del SARI. "/>
    <s v="Luana Barquero Quesada y Aracelly Knigth Chavarría"/>
    <x v="5"/>
    <x v="5"/>
    <s v="120 días "/>
    <s v="Pago de Remuneraciones y trámite de gestiones administrativas ascociadas. Programa 3"/>
    <m/>
    <n v="542973794"/>
    <s v="00101"/>
    <s v="Sueldos para cargos fijos"/>
    <x v="0"/>
    <n v="-9331853.3099999987"/>
    <n v="4000000"/>
    <n v="2021"/>
    <x v="96"/>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3 Porcentaje de avance en la actualización y modernización gradual del Sistema Archivístico Institucional"/>
    <s v="PENDIENTE"/>
    <s v="pendiente"/>
    <x v="23"/>
    <x v="22"/>
    <x v="1"/>
    <x v="1"/>
    <x v="1"/>
    <s v="Dar soporte presupuestario, contable y de gestión operaciones de flujos monetarios para el logro de objetivos y metas institucionales"/>
    <s v="P_4"/>
    <x v="1"/>
    <s v="1.7.1"/>
    <s v="IDEM"/>
    <m/>
    <s v="1._x0009_Recepción, envío, registro, control de documentos._x000a_2._x0009_Estructuración anual del archivo de gestión, físico y electrónico._x000a_3._x0009_Clasificación de documentos de acuerdo con el cuadro de clasificación documental institucional._x000a_4._x0009_Ordenación cronológica ascendente los documentos._x000a_5._x0009_Identificación de documentos, carpetas y cajas con documentos en soporte papel._x000a_6._x0009_Identificación, codificación e ingreso de metadatos para los documentos y carpetas electrónicos. _x000a_7._x0009_Confeccionar y/o complementar la información de las solicitudes de valoración parcial de documentos que se requieran._x000a_8._x0009_Confeccionar y/o complementar la información de la tabla de plazos de conservación de documentos de la dependencia (las que no tienen una aprobada). Incluye la tabla de plazos, o apartado, para los documentos de las comisiones o comités que pertenecen a ella. "/>
    <s v="CENTRAL"/>
    <s v="MONTES DE OCA"/>
    <s v="G_22"/>
    <x v="2"/>
    <n v="100"/>
    <n v="44197"/>
    <m/>
    <m/>
    <n v="44531"/>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s v="Shirley Castillo Castro_x000a_Nelson Sánchez Valverde"/>
    <x v="5"/>
    <x v="5"/>
    <s v="Shirley Castillo Castro 100 días_x000a_Nelson Sánchez Valverde 20 días"/>
    <s v="No se requiere"/>
    <m/>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24"/>
    <x v="23"/>
    <x v="2"/>
    <x v="2"/>
    <x v="6"/>
    <s v="Transversalizar los enfoques de derechos humanos, interseccionalidad y género entre otros, que mejoren la calidad de los servicios que reciben las mujeres"/>
    <s v="P_8"/>
    <x v="6"/>
    <s v="3.2.1"/>
    <n v="15"/>
    <n v="13"/>
    <s v="Participación para la incidencia con instituciones públicas y/o  instancias  regionales, territoriales y locales para  la defensa de los derechos de las mujeres. _x000a_1. Redes de Violencia VcM y VIFA: Corredores y Golfito._x000a_2. COREDES_x000a_3. COSELES y COSAR: MAG, INDER, MINISTERIO SALUD, IMAS, SENASA, SENARA, INCOPESCA, SINAC,GAT, INA,CNP, UCR. Unidad Técnica de Proyectos: IMAS, INA, MAG, CNP, INDER._x000a_4. CIR SOCIAL , CIR Empleo y Producción: MAG, INDER, MINISTERIO SALUD, IMAS, SENASA, SENARA, INCOPESCA, SINAC,GAT, INA,CNP, UCR, PANI, CONAPDIS, IAFA, MINISTERIO DE SEGURIDAD PUBLICA, MEIC._x000a_5. Comisión Regional de Emergencia Brunca: MAG, INDER, MINISTERIO SALUD, IMAS, SENASA, SENARA, INCOPESCA, SINAC,GAT, INA,CNP, UCR, PANI, CONAPDIS, IAFA, MINISTERIO DE SEGURIDAD PUBLICA. MUNICIPAILIDADES._x000a_6. Comisión Cantonal de Emergencia Golfito: MAG, INDER, MINISTERIO SALUD, IMAS, SENASA, SENARA, INCOPESCA, SINAC,GAT, INA,CNP, UCR, PANI, CONAPDIS, IAFA, MINISTERIO DE SEGURIDAD PUBLICA. MUNICIPALIDAD._x000a_7. CCCI que esten activos: MAG, INDER, MINISTERIO SALUD, IMAS, SENASA, SENARA, INCOPESCA, SINAC,GAT, INA,CNP, UCR, PANI, CONAPDIS, IAFA, MINISTERIO DE SEGURIDAD PUBLICA. MUNICIPALIDAD._x000a_8. Red de OFIMs: MUNICIPALIDAEDS DE: Golfito, Osa, Buenos Aires._x000a_9. CLAIS: Corredores, Golfito, Pérez Zeledón: PODER JUDICIAL, MINISTERIO PUBLICO, MINISTERIO DE SEGURIDAD PUBLICA._x000a_Propuesta y cronograma anual._x000a_Minutas de reunión._x000a_Informes de avances y cantiad de instituciones asesoradas. _x000a_Gestiones administrativas._x000a_Revisión y aprobación."/>
    <s v="Brunca"/>
    <s v="TODOS LOS CANTONES"/>
    <s v="G_14"/>
    <x v="71"/>
    <n v="15"/>
    <s v="Inicia:_x000a_Enero "/>
    <s v="N/A"/>
    <s v="N/A"/>
    <s v="Termina_x000a_Diciembre"/>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átiles, cámaras para los equipos de escritorio, plataformas de información y comunicación, aplicaciones de comunicación) para la atención, asesorías y capacitación no presenciall y virtual. "/>
    <s v="Funcionarias de la Unidad Regional Brunca: Tannia González Barbas, Manuela Rodríguez Vargas, Dorian Vargas Marín, Graddy Alvarado Cortés, Mónica Guerrero Tenorio, Marianela López Molina, Karen Jiménez Calvo, Ericka Naranjo Mayorga, Enid Obando Flores, Denia Quesada García, Tatiana Morales Salas, Marta Navarro Vargas, Shary Picado Pérez, Selsy Pimentel Díaz, Jeannette Obando Dávila, Noilly Reyes Espinoza, Sonia Rojas Quesada._x000a_Apoyo en la gestión administrativa: Lorna Castro Pinto y Marianela Piedra Fonseca."/>
    <x v="7"/>
    <x v="7"/>
    <s v="20 días por funcionaria: Tatiana Morales Salas, Marta Navarro Vargas, Shary Picado Pérez, Selsy Pimentel Díaz, Denia Quesada García, Jeannette Obando Dávila, Noilly Reyes Espinoza._x000a_ 5 días Apoyo en la gestión administrativa: Lorna Castro Pinto y Marianela Piedra Fonseca._x000a_ 10 días Gestión técnica y administrativa: Sonia Rojas Quesada."/>
    <s v="No se requiere"/>
    <n v="0"/>
    <n v="0"/>
    <m/>
    <e v="#N/A"/>
    <x v="0"/>
    <m/>
    <m/>
    <n v="2021"/>
    <x v="0"/>
  </r>
  <r>
    <x v="3"/>
    <s v="Fortalecer las organizaciones de la Economía Social Solidaria mediante capacitación, asistencia técnica y financiamiento para mejorar su productividad según el modelo asociativo inclusivo con enfoque de derechos humanos."/>
    <x v="3"/>
    <s v=" 2017: No disponible"/>
    <s v="2019-2022: 60_x000a_2019: 15_x000a_2020: 15_x000a_2021: 15_x000a_2022: 15"/>
    <s v="INAMU: 1.160 FODESAF – Programa Autonomía Económica de las Mujeres código de programa T-03"/>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24"/>
    <x v="23"/>
    <x v="2"/>
    <x v="2"/>
    <x v="6"/>
    <s v="Transversalizar los enfoques de derechos humanos, interseccionalidad y género entre otros, que mejoren la calidad de los servicios que reciben las mujeres"/>
    <s v="P_8"/>
    <x v="7"/>
    <s v="3.2.2"/>
    <n v="20"/>
    <n v="0"/>
    <s v="Sensibilización y capacitación  a  personas funcionarias en temas de derechos humanos de las mujeres en general, PIEG, PLANOVI y transversalización del enfoque de género_x000a_Propuesta teórica, metológica y cronograma anual._x000a_Informes de avances y cantidad  de personas e  instituciones capacitadas. _x000a_Gestiones administrativas._x000a_Revisión y aprobación.."/>
    <s v="Brunca"/>
    <s v="TODOS LOS CANTONES"/>
    <s v="G_15"/>
    <x v="14"/>
    <n v="20"/>
    <s v="Inica:_x000a_Enero "/>
    <s v="Termina:_x000a_Junio "/>
    <s v="N/A"/>
    <s v="N/A"/>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átiles, cámaras para los equipos de escritorio, plataformas de información y comunicación, aplicaciones de comunicación) para la atención, asesorías y capacitación no presenciall y virtual. "/>
    <s v="Funcionarias a cargo: Tatiana Morales Salas, Marta Navarro Vargas, Shary Picado Pérez, Selsy Pimentel Díaz, Denia Quesada García._x000a_Apoyo en la gestión administrativa: Lorna Castro Pinto y Marianela Piedra Fonseca._x000a_Gestión técnica y administrativa: Sonia Rojas Quesada."/>
    <x v="7"/>
    <x v="7"/>
    <s v="10 días por funcionaria: Tatiana Morales Salas, Marta Navarro Vargas, Shary Picado Pérez, Selsy Pimentel Díaz, Denia Quesada García._x000a_ 5 días Apoyo en la gestión administrativa: Lorna Castro Pinto y Marianela Piedra Fonseca._x000a_ 10 días Gestión técnica y administrativa: Sonia Rojas Quesada."/>
    <s v="No requiere "/>
    <n v="0"/>
    <n v="0"/>
    <m/>
    <e v="#N/A"/>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24"/>
    <x v="23"/>
    <x v="0"/>
    <x v="0"/>
    <x v="0"/>
    <s v="Atender a las mujeres en su diversidad, desde las perspectivas social, legal, Psicológica y económica para la defensa de sus derechos así como de su integridad física, emocional, social y económica_x000a_"/>
    <s v="P_5"/>
    <x v="0"/>
    <s v="2.2.1"/>
    <n v="350"/>
    <n v="600"/>
    <s v="Atención especializada en violencia  por primera vez (con expedientes nuevo):_x000a_1. Atención psicológica_x000a_2. Atención Legal _x000a_Informes de número de mujeres atendidas con expediente nuevo solicitado por la UPI y departamento de Violencia._x000a_Cronograma de atención._x000a_Informe anual narrativo de articulación con instituciones ."/>
    <s v="Brunca"/>
    <s v="TODOS LOS CANTONES"/>
    <s v="G_11"/>
    <x v="5"/>
    <n v="350"/>
    <s v="Inica:_x000a_Enero "/>
    <s v="N/A"/>
    <s v="N/A"/>
    <s v="Termina_x000a_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 través del Plan Estrátegico de Tecnología de la Información se fortalezca y se amplie los recursos (celulares, internet, portátiles, cámaras para los equipos de escritorio, plataformas de información y comunicación, aplicaciones de comunicación) para la atención, asesorías y capacitación no presenciall y virtual. _x000a_Programar  actividades en tiempos de menor afectación meterologica."/>
    <s v="Funcionarias: Noilly Reyes Espinoza y Jeannette Obando Dávila._x000a_Apoyo en la gestión administrativa: Lorna Castro Pinto y Marianela Piedra Fonseca._x000a_Gestión técnica y administrativa: Sonia Rojas Quesada."/>
    <x v="7"/>
    <x v="7"/>
    <s v="148 días por cada persona Jeannette Obando y Noilly Reyes Espinoza._x000a_20  días apoyo de gestión administrativa: Lorna Castro Pinto y Marianela Piedra Fonseca._x000a_20 días Técnica y administrativa Sonia Rojas Quesada."/>
    <s v="Viáticos  dentro del país para personas funcionarias y para pago de personas usuarias"/>
    <n v="0"/>
    <n v="500000"/>
    <s v="10502"/>
    <s v="Viáticos dentro del país"/>
    <x v="0"/>
    <m/>
    <m/>
    <n v="2021"/>
    <x v="24"/>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24"/>
    <x v="23"/>
    <x v="0"/>
    <x v="0"/>
    <x v="0"/>
    <s v="Atender a las mujeres en su diversidad, desde las perspectivas social, legal, Psicológica y económica para la defensa de sus derechos así como de su integridad física, emocional, social y económica_x000a_"/>
    <s v="P_5"/>
    <x v="0"/>
    <s v="2.2.1"/>
    <s v="IDEM"/>
    <s v="IDEM"/>
    <s v="Atención especializada en violencia  por primera vez (con expedientes nuevo):_x000a_1. Atención psicológica_x000a_2. Atención Legal _x000a_Informes de número de mujeres atendidas con expediente nuevo solicitado por la UPI y departamento de Violencia._x000a_Cronograma de atención._x000a_Informe anual narrativo de articulación con instituciones ."/>
    <s v="Brunca"/>
    <s v="TODOS LOS CANTONES"/>
    <s v="G_11"/>
    <x v="5"/>
    <s v="IDEM"/>
    <s v="Inica:_x000a_Enero "/>
    <s v="N/A"/>
    <s v="N/A"/>
    <s v="Termina_x000a_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Programar  actividades en tiempos de menor afectación meterologica._x000a_A través del Plan Estrátegico de Tecnología de la Información se fortalezca y se amplie los recursos (celulares, internet, portátiles, plataformas de información y comunicación, aplicaciones de comunicación) para la atención, asesorías y capacitación no presencial y virtual. _x000a_"/>
    <s v="Funcionarias: Noilly Reyes Espinoza y Jeannette Obando Dávila._x000a_Apoyo en la gestión administrativa: Lorna Castro Pinto y Marianela Piedra Fonseca._x000a_Gestión técnica y administrativa: Sonia Rojas Quesada."/>
    <x v="7"/>
    <x v="7"/>
    <s v="148 días por cada persona Jeannette Obando y Noilly Reyes Espinoza._x000a_20  días apoyo de gestión administrativa: Lorna Castro Pinto y Marianela Piedra Fonseca._x000a_20 días Técnica y administrativa Sonia Rojas Quesada."/>
    <s v="Transporte  dentro del país para personas funcionarias y  para pago de personas usuarias"/>
    <n v="0"/>
    <n v="300000"/>
    <s v="10501"/>
    <s v="Transporte dentro del país"/>
    <x v="0"/>
    <m/>
    <m/>
    <n v="2021"/>
    <x v="54"/>
  </r>
  <r>
    <x v="5"/>
    <s v="Satisfacer las necesidades básicas de los hogares en situación de pobreza mediante la ejecución de programas sociales para superar la línea de pobreza3 con énfasis en jefatura femenina, en condición de violencia doméstica , personas con discapacidad, pueblos indígenas y edad."/>
    <x v="5"/>
    <s v="2017: 10880 "/>
    <s v="2019-2022: 40.000_x000a_2019: 10.000_x000a_2020: 10.000_x000a_2021: 10.000_x000a_2022: 10.000"/>
    <s v="2019-2022: 1.200_x000a_INAMU – FODESAF –_x000a_Programa Avanzamos_x000a_Mujeres Código de 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3 Número de mujeres atendidas por el Programa Avanzamos Mujeres según el registro de SINIRUBE "/>
    <s v="10.000 anualmente"/>
    <s v="10445 en el 2019"/>
    <x v="24"/>
    <x v="23"/>
    <x v="0"/>
    <x v="0"/>
    <x v="3"/>
    <s v="Contribuir al desarrollo integral de las mujers en su diversidad a través de la capacitación, formación y asistencia técnica en distintas temáticas sociales, económicas, políticas o de organización"/>
    <s v="P_6"/>
    <x v="25"/>
    <s v="2.1.2"/>
    <n v="1800"/>
    <n v="1800"/>
    <s v="Ejecución de Avanzamos Mujeres: _x000a_1. Desarrollo de los procesos de capacitación_x000a_2, Informes final de los procesos._x000a_3. Desarrollo de 2 foros evaluativos._x000a_4. Informes de los foros evaluativos._x000a_5. Proceso de articulación: _x000a_5.1 Acciones interinstitucionales para la atención de las      necesidades e intereses de las mujeres_x000a_5.2 Procesamiento de  la información de las Fichas de Caracterización del Programa Avanzamos Mujeres. _x000a_Cantidad de mujeres capacitadas en Formación Humana (180)._x000a_Porcentaje de fichas de caracterización A y B, Planes de Vida presentadas de forma correcta._x000a_Cantidad de informes recibidos a satisfacción._x000a_Desarrollo de procesos de capacitación de calidad._x000a_Cantidad de mujeres en articulación (100)._x000a_Preparación de base de datos (fichas A y B, planes de vida, registro de usuarias) ."/>
    <s v="Brunca"/>
    <s v="TODOS LOS CANTONES"/>
    <s v="G_10"/>
    <x v="114"/>
    <n v="1800"/>
    <s v="Inicia:_x000a_Febrero"/>
    <s v="N/A"/>
    <s v="N/A"/>
    <s v="Termina_x000a_Diciembre"/>
    <s v="R_P6"/>
    <s v="1_Necesidad de articulación en cualquier proceso de capacitación."/>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átiles, cámaras para los equipos de escritorio, plataformas de información y comunicación, aplicaciones de comunicación) para la atención, asesorías y capacitación no presenciall y virtual. "/>
    <s v="Funcionarias del PAM: Tannia González Barbas, Manuela Rodríguez Vargas, Dorian Vargas Marín, Graddy Alvarado Cortés, Mónica Guerrero Tenorio, Marianela López Molina, Karen Jiménez Calvo, Ericka Naranjo Mayorga, Enid Obando Flores._x000a_Articulación: Denia Quesada García._x000a_Apoyo en la gestión administrativa: Lorna Castro Pinto y Marianela Piedra Fonseca._x000a_Gestión técnica y administrativa: Sonia Rojas Quesada."/>
    <x v="7"/>
    <x v="7"/>
    <s v="160 días 10 funcionarias_x000a_Funcionarias del PAM: Tannia González Barbas, Manuela Rodríguez Vargas, Dorian Vargas Marín, Graddy Alvarado Cortés, Mónica Guerrero Tenorio, Marianela López Molina, Karen Jiménez Calvo, Ericka Naranjo Mayorga, Enid Obando Flores._x000a_Articulación: Denia Quesada García._x000a_ 5 días Apoyo en la gestión administrativa: Lorna Castro Pinto y Marianela Piedra Fonseca._x000a_ 10 días Gestión técnica y administrativa: Sonia Rojas Quesada."/>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24"/>
    <x v="23"/>
    <x v="0"/>
    <x v="0"/>
    <x v="3"/>
    <s v="Contribuir al desarrollo integral de las mujers en su diversidad a través de la capacitación, formación y asistencia técnica en distintas temáticas sociales, económicas, políticas o de organización"/>
    <s v="P_6"/>
    <x v="3"/>
    <s v="2.2.3"/>
    <n v="100"/>
    <n v="60"/>
    <s v="Ejecución  de  la Estrategia de Empresariedad:_x000a_ 1. Desarrollo de develando el género:uno por semestre con 25 mujeres cada uno ._x000a_1.1 Desarrollo de dos grupos al año, uno por semestre con 25 mujeres cada uno ._x000a_1.2. Informe final del proceso  _x000a_2. Acompañamiento  y seguimiento a mujeres empresarias _x000a_3. Articulación._x000a_Propuesta teórica, metológica y cronograma anual._x000a_Informes de avances y cantidad  de personas e  instituciones capacitadas. _x000a_Gestiones administrativas._x000a_Revisión y aprobación."/>
    <s v="Brunca"/>
    <s v="TODOS LOS CANTONES"/>
    <s v="G_13"/>
    <x v="9"/>
    <n v="100"/>
    <s v="Inica:_x000a_Enero "/>
    <s v="N/A"/>
    <s v="Termina:_x000a_Setiembre "/>
    <s v="N/A"/>
    <s v="R_P6"/>
    <s v="1_Necesidad de articulación en cualquier proceso de capacitación."/>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átiles, cámaras para los equipos de escritorio, plataformas de información y comunicación, aplicaciones de comunicación) para la atención, asesorías y capacitación no presenciall y virtual. "/>
    <s v="Funcionarias a cargo: Tatiana Morales Salas, Shary Picado Pérez, Selsy Pimentel Díaz, Denia Quesada García._x000a_Apoyo en la gestión administrativa: Lorna Castro Pinto y Marianela Piedra Fonseca._x000a_Gestión técnica y administrativa: Sonia Rojas Quesada."/>
    <x v="7"/>
    <x v="7"/>
    <s v="80 días 3 funcionarias Tatiana Morales Salas, Shary Picado Pérez, Selsy Pimentel Díaz._x000a_10 días 1 funcionaria Denia Quesada García._x000a_10 días 2 funcionarias de gestión administrativa Lorna Castro Pinto y Marianela Piedra Fonseca. _x000a_15 días Técnica y administrativa Sonia Rojas Quesada."/>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24"/>
    <x v="23"/>
    <x v="0"/>
    <x v="0"/>
    <x v="3"/>
    <s v="Contribuir al desarrollo integral de las mujers en su diversidad a través de la capacitación, formación y asistencia técnica en distintas temáticas sociales, económicas, políticas o de organización"/>
    <s v="P_6"/>
    <x v="3"/>
    <s v="2.2.3"/>
    <s v="IDEM"/>
    <s v="IDEM"/>
    <s v="Gestión Regional del Concurso de FOMUJERES:_x000a_1. Charlas informativas_x000a_2. Asesorías a Mujeres_x000a_3. Seguimiento a las Mujeres ganadoras: Verificación presencial en el sitio o virtual, verificación  de compras, recepción de facturas, perfil inicial y final, informe final, subsanaciones, medidas correctivas, cobros y acuerdos de pagos._x000a_4. Firma de contratos._x000a_Propuesta y cronograma anual._x000a_Minutas de reunión._x000a_Informes de avances._x000a_Gestiones administrativas._x000a_Revisión y aprobación."/>
    <s v="Brunca"/>
    <s v="TODOS LOS CANTONES"/>
    <s v="G_13"/>
    <x v="57"/>
    <s v="IDEM"/>
    <s v="Inica:_x000a_Enero "/>
    <s v="N/A"/>
    <s v="N/A"/>
    <s v="Termina_x000a_Diciembre"/>
    <s v="R_P6"/>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átiles, cámaras para los equipos de escritorio, plataformas de información y comunicación, aplicaciones de comunicación) para la atención, asesorías y capacitación no presenciall y virtual. "/>
    <s v="Funcionarias de la Unidad Regional Brunca: Tannia González Barbas, Manuela Rodríguez Vargas, Dorian Vargas Marín, Graddy Alvarado Cortés, Mónica Guerrero Tenorio, Marianela López Molina, Karen Jiménez Calvo, Ericka Naranjo Mayorga, Enid Obando Flores, Denia Quesada García, Tatiana Morales Salas, Marta Navarro Vargas, Shary Picado Pérez, Selsy Pimentel Díaz, Jeannette Obando Dávila, Noilly Reyes Espinoza, Lorna Castro Pinto, Sonia Rojas Quesada, Marianela Piedra Fonseca."/>
    <x v="7"/>
    <x v="7"/>
    <s v="20 días del concurso con rotación de 4 funcionarias por día: Tannia González Barbas, Manuela Rodríguez Vargas, Dorian Vargas Marín, Graddy Alvarado Cortés, Mónica Guerrero Tenorio, Marianela López Molina, Karen Jiménez Calvo, Ericka Naranjo Mayorga, Enid Obando Flores, Denia Quesada García, Tatiana Morales Salas, Marta Navarro Vargas, Shary Picado Pérez, Selsy Pimentel Díaz, Jeannette Obando Dávila, Noilly Reyes Espinoza,Lorna Castro Pinto, Sonia Rojas Quesada, Marianela Piedra Fonseca._x000a_Acompañamiento 35 días 2 funcionarias, Shary Picado Pérez y Selsy Pimentel Díaz: _x000a_Charlas informativas, asesorías a Mujeres, seguimiento a las Mujeres ganadoras, firma de contratos."/>
    <s v="Viáticos  dentro del país para personas funcionarias"/>
    <n v="0"/>
    <n v="200000"/>
    <s v="10502"/>
    <s v="Viáticos dentro del país"/>
    <x v="0"/>
    <m/>
    <m/>
    <n v="2021"/>
    <x v="6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24"/>
    <x v="23"/>
    <x v="0"/>
    <x v="0"/>
    <x v="3"/>
    <s v="Contribuir al desarrollo integral de las mujers en su diversidad a través de la capacitación, formación y asistencia técnica en distintas temáticas sociales, económicas, políticas o de organización"/>
    <s v="P_6"/>
    <x v="3"/>
    <s v="2.2.3"/>
    <s v="IDEM"/>
    <s v="IDEM"/>
    <s v="Gestión Regional del Concurso de FOMUJERES:_x000a_1. Charlas informativas_x000a_2. Asesorías a Mujeres_x000a_3. Seguimiento a las Mujeres ganadoras: Verificación presencial o virtual, verificación  de compras, recepción de facturas, perfil inicial y final, informe final, subsanaciones, medidas correctivas, cobros y acuerdos de pagos._x000a_4. Firma de contratos._x000a_Propuesta y cronograma anual._x000a_Minutas de reunión._x000a_Informes de avances._x000a_Gestiones administrativas._x000a_Revisión y aprobación."/>
    <s v="Brunca"/>
    <s v="TODOS LOS CANTONES"/>
    <s v="G_13"/>
    <x v="57"/>
    <s v="IDEM"/>
    <s v="Inicia:_x000a_Enero "/>
    <s v="N/A"/>
    <s v="N/A"/>
    <s v="Finaliza:_x000a_Diciembre "/>
    <s v="R_P6"/>
    <s v="1_No se identifique cual es nuestra línea de difusión y divulgación en un marco de recursos escasos y una coyuntura determinad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Programar  actividades en tiempos de menor afectación meterologica._x000a_A través del Plan Estrátegico de Tecnología de la Información se fortalezca y se amplie los recursos (celulares, internet, portalites, plataformas de comunicación, aplicaciones de comunicación) para atención, asesorías y capacitación vitual. "/>
    <s v="Funcionarias de la Unidad Regional Brunca: Tannia González Barbas, Manuela Rodríguez Vargas, Dorian Vargas Marín, Graddy Alvarado Cortés, Mónica Guerrero Tenorio, Marianela López Molina, Karen Jiménez Calvo, Ericka Naranjo Mayorga, Enid Obando Flores, Denia Quesada García, Tatiana Morales Salas, Marta Navarro Vargas, Shary Picado Pérez, Selsy Pimentel Díaz, Jeannette Obando Dávila, Noilly Reyes Espinoza, Lorna Castro Pinto, Sonia Rojas Quesada, Marianela Piedra Fonseca."/>
    <x v="7"/>
    <x v="7"/>
    <s v="20 días del concurso con rotación de 4 funcionarias por día: Tannia González Barbas, Manuela Rodríguez Vargas, Dorian Vargas Marín, Graddy Alvarado Cortés, Mónica Guerrero Tenorio, Marianela López Molina, Karen Jiménez Calvo, Ericka Naranjo Mayorga, Enid Obando Flores, Denia Quesada García, Tatiana Morales Salas, Marta Navarro Vargas, Shary Picado Pérez, Selsy Pimentel Díaz, Jeannette Obando Dávila, Noilly Reyes Espinoza,Lorna Castro Pinto, Sonia Rojas Quesada, Marianela Piedra Fonseca._x000a_Acompañamiento 35 días 2 funcionarias, Shary Picado Pérez y Selsy Pimentel Díaz: _x000a_Charlas informativas, asesorías a Mujeres, seguimiento a las Mujeres ganadoras, firma de contratos."/>
    <s v="Transporte dentro del país para funcionarias"/>
    <n v="0"/>
    <n v="50000"/>
    <s v="10501"/>
    <s v="Transporte dentro del país"/>
    <x v="0"/>
    <m/>
    <m/>
    <n v="2021"/>
    <x v="2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24"/>
    <x v="23"/>
    <x v="2"/>
    <x v="2"/>
    <x v="6"/>
    <s v="Transversalizar los enfoques de derechos humanos, interseccionalidad y género entre otros, que mejoren la calidad de los servicios que reciben las mujeres"/>
    <s v="P_8"/>
    <x v="17"/>
    <s v="3.2.3"/>
    <n v="1"/>
    <n v="1"/>
    <s v="Plataforma Local de Servicios: MAG, INDER, MINISTERIO SALUD, IMAS, SENASA, SENARA, INCOPESCA, SINAC,GAT, INA,CNP, UCR, MEIC. _x000a_Propuesta y cronograma anual._x000a_Minutas de reunión._x000a_Informes de avances._x000a_Gestiones administrativas._x000a_Revisión y aprobación."/>
    <s v="Brunca"/>
    <s v="TODOS LOS CANTONES"/>
    <s v="G_26"/>
    <x v="46"/>
    <n v="1"/>
    <s v="Inicia:_x000a_Enero "/>
    <s v="N/A"/>
    <s v="N/A"/>
    <s v="Termina_x000a_Diciembre"/>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átiles, cámaras para los equipos de escritorio, plataformas de información y comunicación, aplicaciones de comunicación) para la atención, asesorías y capacitación no presenciall y virtual. "/>
    <s v="Funcionarias a cargo: Tatiana Morales Salas, Shary Picado Pérez, Selsy Pimentel Díaz. _x000a_Apoyo en la gestión administrativa: Lorna Castro Pinto y Marianela Piedra Fonseca._x000a_Gestión técnica y administrativa: Sonia Rojas Quesada."/>
    <x v="7"/>
    <x v="7"/>
    <s v="20 días por funcionaria: Tatiana Morales Salas, Marta Navarro Vargas, Shary Picado Pérez, Selsy Pimentel Díaz. _x000a_5 días 2 funcionarias de gestión administrativa Lorna Castro Pinto y Marianela Piedra Fonseca. _x000a_5 días Técnica y administrativa Sonia Rojas Quesada."/>
    <s v="No se requiere"/>
    <n v="0"/>
    <n v="0"/>
    <m/>
    <e v="#N/A"/>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24"/>
    <x v="23"/>
    <x v="0"/>
    <x v="0"/>
    <x v="0"/>
    <s v="Atender a las mujeres en su diversidad, desde las perspectivas social, legal, Psicológica y económica para la defensa de sus derechos así como de su integridad física, emocional, social y económica_x000a_"/>
    <s v="P_5"/>
    <x v="0"/>
    <s v="2.2.1"/>
    <n v="300"/>
    <n v="0"/>
    <s v="Atención, información, orientación general en derechos  de las mujeres._x000a__x000a_Cantidad de mujeres atendidas y registradas según el instrumento definido para el servicio."/>
    <s v="Brunca"/>
    <s v="GOLFITO"/>
    <s v="G_11"/>
    <x v="12"/>
    <n v="300"/>
    <s v="Inicia:_x000a_Enero "/>
    <s v="N/A"/>
    <s v="N/A"/>
    <s v="Termina_x000a_Diciembre"/>
    <s v="R_P5"/>
    <s v="1_Afectación de la calidad en la atención en violencia debido al desgaste del personal por la alta demanda  y a condiciones no aptas de infraestructura."/>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átiles, cámaras para los equipos de escritorio, plataformas de información y comunicación, aplicaciones de comunicación) para la atención, asesorías y capacitación no presenciall y virtual. "/>
    <s v="Funcionarias de la Unidad Regional Brunca: Tannia González Barbas, Manuela Rodríguez Vargas, Dorian Vargas Marín, Graddy Alvarado Cortés, Mónica Guerrero Tenorio, Marianela López Molina, Karen Jiménez Calvo, Ericka Naranjo Mayorga, Enid Obando Flores, Denia Quesada García, Tatiana Morales Salas, Marta Navarro Vargas, Shary Picado Pérez, Selsy Pimentel Díaz, Lorna Castro Pinto, Sonia Rojas Quesada, Marianela Piedra Fonseca."/>
    <x v="7"/>
    <x v="7"/>
    <s v="50 días Técnica Administrativa Lorna Castro Pinto_x000a_20 días cada una de las 15 funcionarias_x000a_Funcionarias de la Unidad Regional Brunca: Tannia González Barbas, Manuela Rodríguez Vargas, Dorian Vargas Marín, Graddy Alvarado Cortés, Mónica Guerrero Tenorio, Marianela López Molina, Karen Jiménez Calvo, Ericka Naranjo Mayorga, Enid Obando Flores, Denia Quesada García, Tatiana Morales Salas, Marta Navarro Vargas, Shary Picado Pérez, Selsy Pimentel Díaz, , Sonia Rojas Quesada._x000a_10 días Profesional Ejecutiva  Marianela Piedra Fonseca."/>
    <s v="no se requiere"/>
    <n v="0"/>
    <n v="0"/>
    <m/>
    <e v="#N/A"/>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24"/>
    <x v="23"/>
    <x v="0"/>
    <x v="0"/>
    <x v="0"/>
    <s v="Atender a las mujeres en su diversidad, desde las perspectivas social, legal, Psicológica y económica para la defensa de sus derechos así como de su integridad física, emocional, social y económica_x000a_"/>
    <s v="P_5"/>
    <x v="0"/>
    <s v="2.2.1"/>
    <n v="0"/>
    <n v="0"/>
    <s v="Atención especializada en violencia en seguimiento _x000a_1. Atención psicológica_x000a_2. Atención Legal "/>
    <s v="Brunca"/>
    <s v="TODOS LOS CANTONES"/>
    <s v="G_11"/>
    <x v="53"/>
    <s v="IDEM_x000a_"/>
    <s v="Inica:_x000a_Enero "/>
    <s v="N/A"/>
    <s v="N/A"/>
    <s v="Termina_x000a_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Programar  actividades en tiempos de menor afectación meterologica._x000a_A través del Plan Estrátegico de Tecnología de la Información se fortalezca y se amplie los recursos (celulares, internet, portalites, plataformas de comunicación, aplicaciones de comunicación) para atención, asesorías y capacitación vitual. "/>
    <s v="Funcionarias: Noilly Reyes Espinoza y Jeannette Obando Dávila._x000a_Apoyo en la gestión administrativa: Lorna Castro Pinto y Marianela Piedra Fonseca._x000a_Gestión técnica y administrativa: Sonia Rojas Quesada."/>
    <x v="7"/>
    <x v="7"/>
    <s v="74 días por cada persona Jeannette Obando y Noilly Reyes Espinoza._x000a_10  días apoyo de gestión administrativa: Lorna Castro Pinto y Marianela Piedra Fonseca._x000a_10 días Técnica y administrativa Sonia Rojas Quesada."/>
    <s v="Viáticos  dentro del país para personas funcionarias y personas usuarias"/>
    <n v="0"/>
    <n v="200000"/>
    <s v="10502"/>
    <s v="Viáticos dentro del país"/>
    <x v="0"/>
    <m/>
    <m/>
    <n v="2021"/>
    <x v="6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24"/>
    <x v="23"/>
    <x v="0"/>
    <x v="0"/>
    <x v="0"/>
    <s v="Atender a las mujeres en su diversidad, desde las perspectivas social, legal, Psicológica y económica para la defensa de sus derechos así como de su integridad física, emocional, social y económica_x000a_"/>
    <s v="P_5"/>
    <x v="0"/>
    <s v="2.2.1"/>
    <s v="IDEM"/>
    <s v="IDEM"/>
    <s v="Atención especializada en violencia en seguimiento _x000a_1. Atención psicologica_x000a_2. Atención Legal "/>
    <s v="Brunca"/>
    <s v="TODOS LOS CANTONES"/>
    <s v="G_11"/>
    <x v="53"/>
    <s v="IDEM_x000a_"/>
    <s v="Inica:_x000a_Enero "/>
    <s v="N/A"/>
    <s v="N/A"/>
    <s v="Termina_x000a_Diciembre"/>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Programar  actividades en tiempos de menor afectación meterologica._x000a_A través del Plan Estrátegico de Tecnología de la Información se fortalezca y se amplie los recursos (celulares, internet, portalites, plataformas de comunicación, aplicaciones de comunicación) para atención, asesorías y capacitación vitual. "/>
    <s v="Funcionarias: Noilly Reyes Espinoza y Jeannette Obando Dávila._x000a_Apoyo en la gestión administrativa: Lorna Castro Pinto y Marianela Piedra Fonseca._x000a_Gestión técnica y administrativa: Sonia Rojas Quesada."/>
    <x v="7"/>
    <x v="7"/>
    <s v="74 días por cada persona Jeannette Obando y Noilly Reyes Espinoza._x000a_20  días apoyo de gestión administrativa: Lorna Castro Pinto y Marianela Piedra Fonseca._x000a_20 días Técnica y administrativa Sonia Rojas Quesada."/>
    <s v="Transporte  dentro del país para personas funcionarias y personas usuarias"/>
    <n v="0"/>
    <n v="100000"/>
    <s v="10501"/>
    <s v="Transporte dentro del país"/>
    <x v="0"/>
    <m/>
    <m/>
    <n v="2021"/>
    <x v="3"/>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1  Aumenta la cantidad de mujeres capacitadas  y asesoradas, por primera vez, en liderazgo transformador, participación política paritaria y organización, para el ejercicio pleno de sus derechos políticos y civiles en relación con la línea base 2018 en todas las regiones del país_x000a__x000a_"/>
    <s v="6000_x000a_CENTRAL 1800_x000a_BRUNCA 840_x000a_CARIBE 840_x000a_UR CHOROTEGA 840_x000a_HUETAR NORTE 840_x000a_PACÍFICO CENTRAL 840"/>
    <s v="pendiente"/>
    <x v="24"/>
    <x v="23"/>
    <x v="0"/>
    <x v="0"/>
    <x v="3"/>
    <s v="Contribuir al desarrollo integral de las mujers en su diversidad a través de la capacitación, formación y asistencia técnica en distintas temáticas sociales, económicas, políticas o de organización"/>
    <s v="P_6"/>
    <x v="8"/>
    <s v="2.1.1"/>
    <n v="60"/>
    <n v="50"/>
    <s v="Desarrollo del proceso de Organización y Liderazgo_x000a_1.Ejecución de un proceso nuevo con 20 mujeres_x000a_2. Ejecución de un proceso de seguimiento con 20 mujeres del año 2020_x000a_Propuesta teórica, metológica y cronograma anual._x000a_Informes de avances y cantidad  de mujeres capacitadas. _x000a_Gestiones administrativas._x000a_Revisión y aprobación._x000a__x000a_"/>
    <s v="Brunca"/>
    <s v="TODOS LOS CANTONES"/>
    <s v="G_9"/>
    <x v="18"/>
    <n v="40"/>
    <s v="Inica:_x000a_Febrero "/>
    <s v="Termina:_x000a_Junio "/>
    <s v="N/A"/>
    <s v="N/A"/>
    <s v="R_P6"/>
    <s v="1_Necesidad de articulación en cualquier proceso de capacitación."/>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átiles, cámaras para los equipos de escritorio, plataformas de información y comunicación, aplicaciones de comunicación) para la atención, asesorías y capacitación no presenciall y virtual. "/>
    <s v="Funcionarias: Marta Navarro, Tatiana Morales Salas y Denia Quesada._x000a_Apoyo en la gestión administrativa: Lorna Castro Pinto y Marianela Piedra Fonseca._x000a_Gestión técnica y administrativa: Sonia Rojas Quesada."/>
    <x v="7"/>
    <x v="7"/>
    <s v="20 días  responsable Marta Navarro Vargas._x000a_8 días por personas funcionaria de apoyo Tatiana Morales Salas y Denia Quesada García._x000a_3  días apoyo de gestión administrativa: Lorna Castro Pinto y Marianela Piedra Fonseca._x000a_5 días Técnica y administrativa Sonia Rojas Quesada._x000a_"/>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1  Aumenta la cantidad de mujeres capacitadas  y asesoradas, por primera vez, en liderazgo transformador, participación política paritaria y organización, para el ejercicio pleno de sus derechos políticos y civiles en relación con la línea base 2018 en todas las regiones del país_x000a__x000a_"/>
    <s v="6000_x000a_CENTRAL 1800_x000a_BRUNCA 840_x000a_CARIBE 840_x000a_UR CHOROTEGA 840_x000a_HUETAR NORTE 840_x000a_PACÍFICO CENTRAL 840"/>
    <s v="pendiente"/>
    <x v="24"/>
    <x v="23"/>
    <x v="2"/>
    <x v="2"/>
    <x v="7"/>
    <s v="Implementar las estrategias para la incidencia política, en el sector privado y sociedad civil, para la igualdad efectiva y la prevención de la violencia contra las mujeres"/>
    <s v="P_10"/>
    <x v="9"/>
    <s v="3.4.2"/>
    <n v="4"/>
    <n v="0"/>
    <s v="Trabajo con Mujeres Políticas:_x000a_1. 3 Asesorías puntuales a las Comisiones Municipales de la Condición de la Mujer, de acuerdo con la demanda almenos 2 CMCM._x000a_Propuesta y cronograma anual._x000a_Minutas de reunión._x000a_Informes de avances._x000a_Gestiones administrativas._x000a_Revisión y aprobación._x000a_"/>
    <s v="Brunca"/>
    <s v="TODOS LOS CANTONES"/>
    <s v="G_20"/>
    <x v="17"/>
    <n v="2"/>
    <s v="N/A"/>
    <s v="N/A"/>
    <s v="Julio-Setiembre"/>
    <s v="N/A"/>
    <s v="R_P10"/>
    <s v="2_Resistencia político-técnica y barreras (desconocimiento, desarticulación) de las jerarquías instucionales que dificultan/limitan el  abordaje hacia el cierre de brechas de género. "/>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átiles, cámaras para los equipos de escritorio, plataformas de información y comunicación, aplicaciones de comunicación) para la atención, asesorías y capacitación no presenciall y virtual. "/>
    <s v="Funcionarias: Marta Navarro Vargas, Denia Quesda García._x000a_Apoyo en la gestión administrativa: Lorna Castro Pinto y Marianela Piedra Fonseca._x000a_Gestión técnica y administrativa: Sonia Rojas Quesada."/>
    <x v="7"/>
    <x v="7"/>
    <s v="10 días  responsable Marta Navarro Vargas. 5 días de la persona de apoyo Denia Quesada García._x000a_3  días apoyo de gestión administrativa: Lorna Castro Pinto y Marianela Piedra Fonseca._x000a_5 días Técnica y administrativa Sonia Rojas Quesada._x000a_"/>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2  Aumentan las organizaciones de mujeres y mixtas que han sido capacitadas y asesoradas en derechos humanos, paridad en la representación e igualdad efectiva entre mujeres y hombres"/>
    <s v="500 _x000a_nuevas _x000a_140 R.Central_x000a_70 R.Brunca_x000a_70 R.Chorotega_x000a_70 R. H Caribe_x000a_70 R HNorte_x000a_70 R Pacíf.Cent"/>
    <s v="316_x000a_(en cuatro años)"/>
    <x v="24"/>
    <x v="23"/>
    <x v="2"/>
    <x v="2"/>
    <x v="7"/>
    <s v="Implementar las estrategias para la incidencia política, en el sector privado y sociedad civil, para la igualdad efectiva y la prevención de la violencia contra las mujeres"/>
    <s v="P_10"/>
    <x v="9"/>
    <s v="3.4.2"/>
    <n v="1"/>
    <n v="50"/>
    <s v="Trabajo con la Plataforma de Mujeres Liderezas a nivel Regional, en el marco de la PIEG _x000a_1. Sesiones de trabajo con 20 mujeres_x000a_Propuesta y cronograma anual._x000a_Minutas de reunión._x000a_Informes de avances._x000a_Gestiones administrativas._x000a_Revisión y aprobación."/>
    <s v="Brunca"/>
    <s v="TODOS LOS CANTONES"/>
    <s v="G_20"/>
    <x v="115"/>
    <n v="1"/>
    <s v="N/A"/>
    <s v="Incio:_x000a_Abril "/>
    <s v="Finaliza:_x000a_Setiembre "/>
    <s v="N/A"/>
    <s v="R_P6"/>
    <s v="1_Necesidad de articulación en cualquier proceso de capacitación."/>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átiles, cámaras para los equipos de escritorio, plataformas de información y comunicación, aplicaciones de comunicación) para la atención, asesorías y capacitación no presenciall y virtual. "/>
    <s v="Funcionarias: Marta Navarro, Tatiana Morales Salas y Denia Quesada._x000a_Apoyo en la gestión administrativa: Lorna Castro Pinto y Marianela Piedra Fonseca._x000a_Gestión técnica y administrativa: Sonia Rojas Quesada."/>
    <x v="7"/>
    <x v="7"/>
    <s v="20 días  responsable Marta Navarro Vargas._x000a_10 días por personas funcionaria de apoyo Tatiana Morales Salas y Denia Quesada García._x000a_3  días apoyo de gestión administrativa: Lorna Castro Pinto y Marianela Piedra Fonseca._x000a_5 días Técnica y administrativa Sonia Rojas Quesada._x000a_"/>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2  Aumentan las organizaciones de mujeres y mixtas que han sido capacitadas y asesoradas en derechos humanos, paridad en la representación e igualdad efectiva entre mujeres y hombres"/>
    <s v="500 _x000a_nuevas _x000a_140 R.Central_x000a_70 R.Brunca_x000a_70 R.Chorotega_x000a_70 R. H Caribe_x000a_70 R HNorte_x000a_70 R Pacíf.Cent"/>
    <s v="316_x000a_(en cuatro años)"/>
    <x v="24"/>
    <x v="23"/>
    <x v="2"/>
    <x v="2"/>
    <x v="7"/>
    <s v="Implementar las estrategias para la incidencia política, en el sector privado y sociedad civil, para la igualdad efectiva y la prevención de la violencia contra las mujeres"/>
    <s v="P_10"/>
    <x v="9"/>
    <s v="3.4.2"/>
    <s v="IDEM"/>
    <n v="0"/>
    <s v="Asesorías Organizativas a grupos Organizados de Mujeres Sociales (en Defensa de los Derechos Humanos de las Mujeres), por demanda:_x000a_1. De acuerdo con la demanda al menos 2  organizaciones con 15 mujeres  _x000a_Propuesta y cronograma anual._x000a_Minutas de reunión._x000a_Informes de avances._x000a_Gestiones administrativas._x000a_Revisión y aprobación._x000a_"/>
    <s v="Brunca"/>
    <s v="TODOS LOS CANTONES"/>
    <s v="G_20"/>
    <x v="17"/>
    <n v="2"/>
    <s v="Inico:_x000a_Enero "/>
    <s v="N/A"/>
    <s v="N/A"/>
    <s v="Termina_x000a_Diciembre"/>
    <s v="R_P10"/>
    <s v="2_Resistencia político-técnica y barreras (desconocimiento, desarticulación) de las jerarquías instucionales que dificultan/limitan el  abordaje hacia el cierre de brechas de género. "/>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átiles, cámaras para los equipos de escritorio, plataformas de información y comunicación, aplicaciones de comunicación) para la atención, asesorías y capacitación no presenciall y virtual. "/>
    <s v="Funcionarias: Marta Navarro, Denia Quesada García y Tatiana Morales Salas._x000a_Apoyo en la gestión administrativa: Lorna Castro Pinto y Marianela Piedra Fonseca._x000a_Gestión técnica y administrativa: Sonia Rojas Quesada."/>
    <x v="7"/>
    <x v="7"/>
    <s v="20 días  responsable Marta Navarro Vargas._x000a_10 días por personas funcionaria de apoyo Tatiana Morales Salas y Denia Quesada García._x000a_3  días apoyo de gestión administrativa: Lorna Castro Pinto y Marianela Piedra Fonseca._x000a_5 días Técnica y administrativa Sonia Rojas Quesada._x000a_"/>
    <s v="no se requiere"/>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24"/>
    <x v="23"/>
    <x v="1"/>
    <x v="1"/>
    <x v="5"/>
    <s v="Generar conocimiento especializado en género y derechos humanos como un servicio que contribuya con los procesos que buscan la conformación de una sociedad más justa e igualitaria"/>
    <s v="P_7"/>
    <x v="5"/>
    <s v="1.6.2"/>
    <n v="400"/>
    <n v="400"/>
    <s v="Realización de Actividades  conmemorativas:_x000a_1. Día internacional de la Mujer 8 de Marzo _x000a_2. Día Internacional para la eliminación de la violencia contra las mujeres 25 Noviembre. _x000a_3. Día internacional de la Mujer Rural._x000a_4. Día de Salud mental._x000a_Cantidad de mujeres que participan en la actividad._x000a_Prpuesta Técnica y diseño Metológico._x000a_Gestiones Administrativas._x000a_Aprobación y acompañamiento._x000a__x000a__x000a_"/>
    <s v="Brunca"/>
    <s v="TODOS LOS CANTONES"/>
    <s v="G_7"/>
    <x v="11"/>
    <n v="400"/>
    <s v="Marzo"/>
    <s v="N/A"/>
    <s v="N/A"/>
    <s v="Octubre-Noviembre"/>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átiles, cámaras para los equipos de escritorio, plataformas de información y comunicación, aplicaciones de comunicación) para la atención, asesorías y capacitación no presenciall y virtual. "/>
    <s v="Funcionarias de la Unidad Regional Brunca: Tannia González Barbas, Manuela Rodríguez Vargas, Dorian Vargas Marín, Graddy Alvarado Cortés, Mónica Guerrero Tenorio, Marianela López Molina, Karen Jiménez Calvo, Ericka Naranjo Mayorga, Enid Obando Flores, Denia Quesada García, Tatiana Morales Salas, Marta Navarro Vargas, Shary Picado Pérez, Selsy Pimentel Díaz, Jeannette Obando Dávila, Noilly Reyes Espinoza, Sonia Rojas Quesada._x000a_Apoyo en la gestión administrativa: Lorna Castro Pinto y Marianela Piedra Fonseca."/>
    <x v="7"/>
    <x v="7"/>
    <s v="5 días por persona (10 funcionarias) por conmemoración: Tannia González Barbas, Manuela Rodríguez Vargas, Dorian Vargas Marín, Graddy Alvarado Cortés, Mónica Guerrero Tenorio, Marianela López Molina, Karen Jiménez Calvo, Ericka Naranjo Mayorga, Enid Obando Flores, Denia Quesada García, Tatiana Morales Salas, Marta Navarro Vargas, Shary Picado Pérez, Selsy Pimentel Díaz, Jeannette Obando Dávila, Noilly Reyes Espinoza, Lorna Castro Pinto, Sonia Rojas Quesada, Marianela Piedra Fonseca."/>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24"/>
    <x v="23"/>
    <x v="0"/>
    <x v="0"/>
    <x v="4"/>
    <s v="Dirigir técnica e ideológicamente el que hacer de los departamentos ejecutores del programa 2"/>
    <s v="P_11"/>
    <x v="4"/>
    <s v="2.0.0"/>
    <s v="Idem "/>
    <s v="idem "/>
    <s v="Soporte técnico administrativo  para la ejecución de los procesos  regionales:_x000a_1,Acciones  de coordinación Técnica de la Unidad Regional: _x000a_1.1 Reuniones de personal, _x000a_1.2 Revisar y aprobar los planes y cronogramas mensuales según acción y responsables, _x000a_1.3 Seguimiento al avance de la ejecución de los planes anuales según los procesos y las temáticas,_x000a_1.4 Revisión de informes_x000a_2, 'Supervisión de los procesos regionales._x000a_2.1 Revisar diseños metodologicos._x000a_2.2 Acompañamientos en procesos vituales._x000a_2.3 Revisar, aprobar, enviar y archivar la documentación de teletrabajo._x000a_3,Coordinación con Departamentos Institucionales :_x000a_3.1 Reuniones con departamento de desarrollo Regional._x000a_3.2 Reuniones, coordinaciones y capacitaciones con diferenetes departamentos del INAMU:  capacitaciones con el departamento de Violencia una por trimestre, informes a contraloria de servicios, al despacho de la Presidencia Ejecutiva y otros._x000a_3.3 Informes mensuales al departamento de violencia, informes mensuales, trimestrales, semestrales y anuales para el departamento de desarrollo Regional y la UPI._x000a_4, Gestión Administrativa de las Unidades Regionales_x000a_4.1. 4 Informes de Gestión Administrativa y ejecución presupuestaria._x000a_4.2. 4 Sesiones de trabajo para el seguimiento de los procesos._x000a_4.3. Realización de las actividades de apoyo a la Comisión Ambiental Institucional._x000a_4.4 Seguimiento de contrataciones de servicios de jardinería, seguridad y limpieza._x000a_4.5 Coordinación con Recursos Humanos._x000a_4.6 Coordinaciones con Servicios Generales._x000a_4.7 Coordinación con Financiero Contable."/>
    <s v="Brunca"/>
    <s v="TODOS LOS CANTONES"/>
    <s v="G_25"/>
    <x v="19"/>
    <n v="4"/>
    <s v="Inicia:_x000a_Enero "/>
    <s v="N/A"/>
    <s v="N/A"/>
    <s v="Termina_x000a_Diciembre"/>
    <e v="#N/A"/>
    <s v="4_Necesidad de  seguimiento dirigido a resultados del  Plan Institucional Estratégico"/>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átiles, cámaras para los equipos de escritorio, plataformas de información y comunicación, aplicaciones de comunicación) para la atención, asesorías y capacitación no presenciall y virtual. "/>
    <s v="Funcionarias: Sonia Rojas Quesada, Lorna Castro Pinto, Marianela Piedra Fonseca"/>
    <x v="7"/>
    <x v="7"/>
    <s v="151 díasTécnica Admnistrativa Lorna Castro Pinto_x000a_151 días Profesional Ejecutiva Marianela Piedra Fonseca_x000a_120 días Jefatura Sonia Rojas Quesada_x000a_"/>
    <s v="Viáticos  dentro del país para personas funcionarias "/>
    <n v="0"/>
    <n v="1000000"/>
    <s v="10502"/>
    <s v="Viáticos dentro del país"/>
    <x v="0"/>
    <m/>
    <m/>
    <n v="2021"/>
    <x v="17"/>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24"/>
    <x v="23"/>
    <x v="0"/>
    <x v="0"/>
    <x v="4"/>
    <s v="Dirigir técnica e ideológicamente el que hacer de los departamentos ejecutores del programa 2"/>
    <s v="P_11"/>
    <x v="4"/>
    <s v="2.0.0"/>
    <s v="Idem "/>
    <s v="idem "/>
    <s v="Soporte técnico administrativo  para la ejecución de los procesos  regionales:_x000a_1. Acciones  de coordinación Técnica de la Unidad Regional: _x000a_1.1 Reuniones de personal, _x000a_1.2 Revisar y aprobar los planes y cronogramas anuales según acción y responsables, _x000a_1.3 Seguimiento al avance de la ejecución de los planes anuales según los procesos y las temáticas,_x000a_1.4 Revisión y envio de informes_x000a_2. Supervisión de los procesos regionales._x000a_2.1 Revisar diseños metodolgicos._x000a_2.2 Acompañamientos en procesos vituales._x000a_2.3 Revisar, aprobar, enviar y archivar la documentación de teletrabajo._x000a_3,Coordinación con Departamentos Institucionales :_x000a_3.1 Reuniones con departamento de desarrollo Regional._x000a_3.2 Reuniones, coordinaciones y capacitaciones con diferenetes departamentos del INAMU:  capacitaciones con el departamento de Violencia una por trimestre, informes a contraloria de servicios, al despacho de la Presidencia Ejecutiva y otros._x000a_3.3 Informes mensuales al departamento de violencia, informes mensuales, trimestrales, semestrales y anuales para el departamento de desarrollo Regional y la UPI._x000a_4, Gestión Administrativa de las Unidades Regionales_x000a_4.1. 4 Informes de Gestión Administrativa y ejecución presupuestaria._x000a_4.2. 4 Sesiones de trabajo para el seguimiento de los procesos._x000a_4.3. Realización de las actividades de apoyo a la Comisión Ambiental Institucional._x000a_4.4 Seguimiento de contrataciones de servicios de jardinería, seguridad y limpieza._x000a_4.5 Coordinación con Recursos Humanos._x000a_4.6 Coordinaciones con Servicios Generales._x000a_4.7 Coordinación con Financiero Contable."/>
    <s v="Brunca"/>
    <s v="TODOS LOS CANTONES"/>
    <s v="G_25"/>
    <x v="19"/>
    <s v="IDEM"/>
    <s v="Inicia:_x000a_Enero "/>
    <s v="N/A"/>
    <s v="N/A"/>
    <s v="Termina_x000a_Diciembre"/>
    <e v="#N/A"/>
    <s v="4_Necesidad de  seguimiento dirigido a resultados del  Plan Institucional Estratégico"/>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átiles, cámaras para los equipos de escritorio, plataformas de información y comunicación, aplicaciones de comunicación) para la atención, asesorías y capacitación no presenciall y virtual. "/>
    <s v="Funcionarias: Sonia Rojas Quesada, Lorna Castro Pinto, Marianela Piedra Fonseca"/>
    <x v="7"/>
    <x v="7"/>
    <s v="151 díasTécnica Admnistrativa Lorna Castro Pinto_x000a_151 días Profesional Ejecutiva Marianela Piedra Fonseca_x000a_120 días Jefatura Sonia Rojas Quesada_x000a_"/>
    <s v="Transporte  dentro del país para personas funcionarias "/>
    <n v="0"/>
    <n v="500000"/>
    <s v="10501"/>
    <s v="Transporte dentro del país"/>
    <x v="0"/>
    <m/>
    <m/>
    <n v="2021"/>
    <x v="24"/>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24"/>
    <x v="23"/>
    <x v="2"/>
    <x v="2"/>
    <x v="8"/>
    <s v="Dirigir técnica e ideológicamente el que hacer de los departamentos ejecutores del programa 3"/>
    <s v="P_12"/>
    <x v="10"/>
    <s v="3.0.0"/>
    <s v="IDEM"/>
    <s v="IDEM"/>
    <s v=" Soporte técnico administrativo  para la ejecución de los procesos  regionales:_x000a_1. Acciones  de coordinación Técnica de la Unidad Regional: _x000a_1.1 Reuniones de personal, _x000a_1.2 Revisar y aprobar los planes y cronogramas mensuales según acción y responsables, _x000a_1.3 Seguimiento al avance de la ejecución de los planes anuales según los procesos y las temáticas,_x000a_1.4 Revisión de informes_x000a_2, 'Supervisión de los procesos regionales._x000a_2.1 Revisar diseños metodologicos._x000a_2.2 Acompañamientos en procesos vituales._x000a_2.3 Revisar, aprobar, enviar y archivar la documentación de teletrabajo._x000a_3,Coordinación con Departamentos Institucionales :_x000a_3.1 Reuniones con departamento de desarrollo Regional._x000a_3.2 Reuniones, coordinaciones y capacitaciones con diferenetes departamentos del INAMU:  capacitaciones con el departamento de Violencia una por trimestre, informes a contraloria de servicios, al despacho de la Presidencia Ejecutiva y otros._x000a_3.3 Informes mensuales al departamento de violencia, informes mensuales, trimestrales, semestrales y anuales para el departamento de desarrollo Regional y la UPI._x000a_4, Gestión Administrativa de las Unidades Regionales_x000a_4.1. 4 Informes de Gestión Administrativa y ejecución presupuestaria._x000a_4.2. 4 Sesiones de trabajo para el seguimiento de los procesos._x000a_4.3. Realización de las actividades de apoyo a la Comisión Ambiental Institucional._x000a_4.4 Seguimiento de contrataciones de servicios de jardinería, seguridad y limpieza._x000a_4.5 Coordinación con Recursos Humanos._x000a_4.6 Coordinaciones con Servicios Generales._x000a_4.7 Coordinación con Financiero Contable."/>
    <s v="CENTRAL"/>
    <s v="TODOS LOS CANTONES"/>
    <s v="G_24"/>
    <x v="67"/>
    <s v="IDEM"/>
    <s v="Inicia:_x000a_Enero "/>
    <s v="N/A"/>
    <s v="N/A"/>
    <s v="Termina_x000a_Diciembre"/>
    <e v="#N/A"/>
    <s v="FALTA"/>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átiles, cámaras para los equipos de escritorio, plataformas de información y comunicación, aplicaciones de comunicación) para la atención, asesorías y capacitación no presenciall y virtual. "/>
    <s v="Funcionarias: Sonia Rojas Quesada, Lorna Castro Pinto, Marianela Piedra Fonseca"/>
    <x v="7"/>
    <x v="7"/>
    <s v="151 díasTécnica Admnistrativa Lorna Castro Pinto_x000a_151 días Profesional Ejecutiva Marianela Piedra Fonseca_x000a_120 días Jefatura Sonia Rojas Quesada_x000a_"/>
    <s v="Viáticos  dentro del país para personas funcionarias "/>
    <n v="0"/>
    <n v="1000000"/>
    <s v="10502"/>
    <s v="Viáticos dentro del país"/>
    <x v="0"/>
    <m/>
    <m/>
    <n v="2021"/>
    <x v="17"/>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24"/>
    <x v="23"/>
    <x v="2"/>
    <x v="2"/>
    <x v="8"/>
    <s v="Dirigir técnica e ideológicamente el que hacer de los departamentos ejecutores del programa 3"/>
    <s v="P_12"/>
    <x v="10"/>
    <s v="3.0.0"/>
    <s v="IDEM"/>
    <s v="IDEM"/>
    <s v=" Soporte técnico administrativo  para la ejecución de los procesos  regionales:_x000a_1,Acciones  de coordinación Técnica de la Unidad Regional: _x000a_1.1 Reuniones de personal, _x000a_1.2 Revisar y aprobar los planes y cronogramas mensuales según acción y responsables, _x000a_1.3 Seguimiento al avance de la ejecución de los planes anuales según los procesos y las temáticas,_x000a_1.4 Revisión de informes_x000a_2, 'Supervisión de los procesos regionales._x000a_2.1 Revisar diseños metodologicos._x000a_2.2 Acompañamientos en procesos vituales._x000a_2.3 Revisar, aprobar, enviar y archivar la documentación de teletrabajo._x000a_3,Coordinación con Departamentos Institucionales :_x000a_3.1 Reuniones con departamento de desarrollo Regional._x000a_3.2 Reuniones, coordinaciones y capacitaciones con diferenetes departamentos del INAMU:  capacitaciones con el departamento de Violencia una por trimestre, informes a contraloria de servicios, al despacho de la Presidencia Ejecutiva y otros._x000a_3.3 Informes mensuales al departamento de violencia, informes mensuales, trimestrales, semestrales y anuales para el departamento de desarrollo Regional y la UPI._x000a_4, Gestión Administrativa de las Unidades Regionales_x000a_4.1. 4 Informes de Gestión Administrativa y ejecución presupuestaria._x000a_4.2. 4 Sesiones de trabajo para el seguimiento de los procesos._x000a_4.3. Realización de las actividades de apoyo a la Comisión Ambiental Institucional._x000a_4.4 Seguimiento de contrataciones de servicios de jardinería, seguridad y limpieza._x000a_4.5 Coordinación con Recursos Humanos._x000a_4.6 Coordinaciones con Servicios Generales._x000a_4.7 Coordinación con Financiero Contable."/>
    <s v="CENTRAL"/>
    <s v="TODOS LOS CANTONES"/>
    <s v="G_24"/>
    <x v="67"/>
    <s v="IDEM"/>
    <s v="Inicia:_x000a_Enero "/>
    <s v="N/A"/>
    <s v="N/A"/>
    <s v="Termina_x000a_Diciembre"/>
    <e v="#N/A"/>
    <s v="FALTA"/>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átiles, cámaras para los equipos de escritorio, plataformas de información y comunicación, aplicaciones de comunicación) para la atención, asesorías y capacitación no presenciall y virtual. "/>
    <s v="Funcionarias: Sonia Rojas Quesada, Lorna Castro Pinto, Marianela Piedra Fonseca"/>
    <x v="7"/>
    <x v="7"/>
    <s v="151 díasTécnica Admnistrativa Lorna Castro Pinto_x000a_151 días Profesional Ejecutiva Marianela Piedra Fonseca_x000a_120 días Jefatura Sonia Rojas Quesada_x000a_"/>
    <s v="Transporte  dentro del país para personas funcionarias "/>
    <n v="0"/>
    <n v="500000"/>
    <s v="10501"/>
    <s v="Transporte dentro del país"/>
    <x v="0"/>
    <m/>
    <m/>
    <n v="2021"/>
    <x v="24"/>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3 Porcentaje de avance en la actualización y modernización gradual del Sistema Archivístico Institucional"/>
    <s v="PENDIENTE"/>
    <s v="pendiente"/>
    <x v="24"/>
    <x v="23"/>
    <x v="1"/>
    <x v="1"/>
    <x v="1"/>
    <s v="Dar soporte presupuestario, contable y de gestión operaciones de flujos monetarios para el logro de objetivos y metas institucionales"/>
    <s v="P_4"/>
    <x v="1"/>
    <s v="1.7.1"/>
    <s v="IDEM"/>
    <m/>
    <s v="1._x0009_Recepción, envío, registro, control de documentos._x000a_2._x0009_Estructuración anual del archivo de gestión, físico y electrónico._x000a_3._x0009_Clasificación de documentos de acuerdo con el cuadro de clasificación documental institucional._x000a_4._x0009_Ordenación cronológica ascendente los documentos._x000a_5._x0009_Identificación de documentos, carpetas y cajas con documentos en soporte papel._x000a_6._x0009_Identificación, codificación e ingreso de metadatos para los documentos y carpetas electrónicos. _x000a_7._x0009_Confeccionar y/o complementar la información de las solicitudes de valoración parcial de documentos que se requieran._x000a_8._x0009_Confeccionar y/o complementar la información de la tabla de plazos de conservación de documentos de la dependencia (las que no tienen una aprobada). Incluye la tabla de plazos, o apartado, para los documentos de las comisiones o comités que pertenecen a ella.   "/>
    <s v="Brunca"/>
    <s v="GOLFITO"/>
    <s v="G_22"/>
    <x v="2"/>
    <n v="100"/>
    <n v="44197"/>
    <m/>
    <m/>
    <n v="44531"/>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s v="Lorna Castro Pinto_x000a_Sonia Rojas Quesada"/>
    <x v="7"/>
    <x v="7"/>
    <s v="Lorna Castro Pinto 100 días_x000a_Sonia Rojas Quesada  20 días"/>
    <s v="No se requiere"/>
    <m/>
    <n v="0"/>
    <m/>
    <e v="#N/A"/>
    <x v="0"/>
    <m/>
    <m/>
    <n v="2021"/>
    <x v="0"/>
  </r>
  <r>
    <x v="3"/>
    <s v="Fortalecer las organizaciones de la Economía Social Solidaria mediante capacitación, asistencia técnica y financiamiento para mejorar su productividad según el modelo asociativo inclusivo con enfoque de derechos humanos."/>
    <x v="3"/>
    <s v=" 2017: No disponible"/>
    <s v="2019-2022: 60_x000a_2019: 15_x000a_2020: 15_x000a_2021: 15_x000a_2022: 15"/>
    <s v="INAMU: 1.160 FODESAF – Programa Autonomía Económica de las Mujeres código de programa T-03"/>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25"/>
    <x v="24"/>
    <x v="2"/>
    <x v="2"/>
    <x v="6"/>
    <s v="Transversalizar los enfoques de derechos humanos, interseccionalidad y género entre otros, que mejoren la calidad de los servicios que reciben las mujeres"/>
    <s v="P_8"/>
    <x v="7"/>
    <s v="3.2.2"/>
    <n v="60"/>
    <n v="40"/>
    <s v="Sensibilización y capacitación  a personas funcionarias en temas de derechos humano de las mujeres en general:_x000a__x000a_Cumplimiento de la meta establecida, con uninforme técnico análitico entregado 8 días posteriores a las actividad entregado en fecha y formato establecido."/>
    <s v="HUETAR_CARIBE"/>
    <s v="TODOS LOS CANTONES"/>
    <s v="G_15"/>
    <x v="14"/>
    <n v="60"/>
    <s v="Inicio en:_x000a_Febrero "/>
    <s v="N/A"/>
    <s v="N/A"/>
    <s v="Finaliza:_x000a_Noviembre "/>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Compra de planta eléctrica para garantizar la energía eléctrica en casos de cortes o fallas eléctricas en la Unidad Regional que nos hagan perder la transmisión virtual de las reuniones."/>
    <s v="Xinia Quintero_x000a_Keyla Mathurin_x000a_Janín Hamilton_x000a_Jeffrey Hidalgo_x000a_Norelky Sánchez"/>
    <x v="7"/>
    <x v="7"/>
    <s v="Xinia Quintero, 40 días hábiles._x000a_Keyla Mathurin, 40 días hábiles."/>
    <s v="No requiere "/>
    <n v="0"/>
    <n v="0"/>
    <m/>
    <e v="#N/A"/>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25"/>
    <x v="24"/>
    <x v="0"/>
    <x v="0"/>
    <x v="0"/>
    <s v="Atender a las mujeres en su diversidad, desde las perspectivas social, legal, Psicológica y económica para la defensa de sus derechos así como de su integridad física, emocional, social y económica_x000a_"/>
    <s v="P_5"/>
    <x v="0"/>
    <s v="2.2.1"/>
    <n v="500"/>
    <n v="300"/>
    <s v="Atención especializada en violencia  por primera vez (con expedientes nuevo):_x000a_1. Atención psicológica_x000a_2. Atención Legal _x000a_Informe mensual de las boletas de usuarias atendidas en el servicio de atención legal y psciología, boletas de clasificación de riesgo, entregado en tiempo y formato los primeros tres días del mes."/>
    <s v="HUETAR_CARIBE"/>
    <s v="TODOS LOS CANTONES"/>
    <s v="G_11"/>
    <x v="5"/>
    <n v="500"/>
    <s v="Inicia en:_x000a_ Enero "/>
    <s v="N/A"/>
    <s v="N/A"/>
    <s v="Finaliza en:_x000a_ Diciembre "/>
    <s v="R_P5"/>
    <s v="1_Afectación de la calidad en la atención en violencia debido al desgaste del personal por la alta demanda  y a condiciones no aptas de infraestructura."/>
    <s v="4 Cortes eléctricos o fallas informáticas que interrumpan la generación, captura, procesamiento y transmición de la comunicación e información"/>
    <s v="Compra de planta eléctrica para garantizar la energía eléctrica en casos de cortes o fallas eléctricas en la Unidad Regional que nos hagan perder la transmisión virtual de las reuniones."/>
    <s v="Marlene Jiménez _x000a_Delia Sing_x000a_Norelky Sánchez_x000a_Janín Hamilton"/>
    <x v="7"/>
    <x v="7"/>
    <s v="Marlene Jiménez, 200 días hábiles_x000a_Delia Sing, 200 dias hábiles._x000a_Norelky Sánchez, 12 días hábiles._x000a_Janín Hamilton, 12 días hábiles."/>
    <s v="Transporte para personas funiconarias y pago de personas usuarias "/>
    <n v="0"/>
    <n v="250000"/>
    <s v="10501"/>
    <s v="Transporte dentro del país"/>
    <x v="0"/>
    <m/>
    <m/>
    <n v="2021"/>
    <x v="18"/>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2  Aumentan las mujeres y los hombres (niños y jóvenes) capacitados, por primera vez, en prevención del Ciclo de la Violencia contra las Mujeres (VcM) y sus repercusiones, según región y desagregado por sexo y edad"/>
    <s v="Mujeres 5000_x000a_Niños 20000_x000a_Hombres jóvenes 20000"/>
    <s v="0_x000a_ (28 universo total incluyendo al MEP y al INA, VER Universidadescr) "/>
    <x v="25"/>
    <x v="24"/>
    <x v="2"/>
    <x v="2"/>
    <x v="6"/>
    <s v="Transversalizar los enfoques de derechos humanos, interseccionalidad y género entre otros, que mejoren la calidad de los servicios que reciben las mujeres"/>
    <s v="P_8"/>
    <x v="6"/>
    <s v="3.2.1"/>
    <n v="25"/>
    <n v="35"/>
    <s v="Participación para la incidencia con instituciones públicas y/o  instancias  regionales, territoriales y locales para  la defensa de los derechos de las mujeres. _x000a_1. Redes de Violencia de Pococí, Matina, Siquirres, Guácimo, Limón y Talamanca_x000a_2. COREDES_x000a_3. CIR SOCIAL _x000a_4. Comisión Regional de Emergencia_x000a_5. Comisión Cantonal de Emergencia de Limón y Talamanca._x000a_6. ILAIS- Instancia Local de atención del riesgo suicida en los Cantones de Limón y Talamanca._x000a_7. CCCI de Limón, Siquirres, Talamanca, Matina, Guácimo y Pococí._x000a_8. OFIM de Limón, Siquirres, Talamanca, Matina, Guácimo y Pococí._x000a_9. SSLPNNA de Talamanca, Limón y Matina._x000a_10. Sector Agropecuario_x000a_11. COLAPTO Y CORACTO: SINAC_x000a_12. Comisión de Persona en Condición  Calle_x000a_13. RIAHAM_x000a_14.RAVIH_x000a_15. Comisión de CONAPDIS_x000a_16. Política para la Salud Afro._x000a_17. Asociación de mujeres pescadoras y procesadoras de la Barra del Coladora, comisión Políticas Públicas. _x000a_Minutas mensuales de las reuniones, informe de la sensibilización de genero entregado 8 días hábiles posteriores a la finalización del proceso, cumplimiento de meta."/>
    <s v="HUETAR_CARIBE"/>
    <s v="TODOS LOS CANTONES"/>
    <s v="G_14"/>
    <x v="71"/>
    <n v="25"/>
    <s v="Inicia en:_x000a_ Febrero "/>
    <s v="N/A"/>
    <s v="N/A"/>
    <s v="Finaliza en:_x000a_ Diciembre "/>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Compra de planta eléctrica para garantizar la energía eléctrica en casos de cortes o fallas eléctricas en la Unidad Regional que nos hagan perder la transmisión virtual de las reuniones."/>
    <s v="Xinia Quintero_x000a_Keyla Mathurin_x000a_Yorleny Calvin_x000a_Rosa Salaverry_x000a_Norelky Sánchez_x000a_Aura Vargas_x000a_Hilda Alvarado_x000a_Dina Martínez_x000a_Wendolyn Madrigal_x000a_Keylin Marín_x000a_Karla Flemings_x000a_Janín Hamilton_x000a_Jeffrey Hidalgo"/>
    <x v="7"/>
    <x v="7"/>
    <s v="Xinia Quintero, 30 días hábiles en dos reuniones mensuales de RIAM y CORACTO. _x000a_Keyla Mathurin, 30  días hábiles en reuniones con las OFIM de los 6 Cantones y COMISIÓN MUNICIPAL DE LA MUJER de los 6 cantones,  RAVIH, Política de Salud Afro._x000a_Yorleny Calvin, 24 días hábiles reuniones del Sector Agropecuario y Comisión de Mujeres Pescadoras de Barra del Colorado._x000a_Rosa Salaverry, 24 días hábiles reuniones del Sector Agropecuario y Comisión Mujeres pescadoras de Barra del Colorado._x000a_Norelky Sánchez, 60 días hábiles asistencia a COREDES, SIR SOCIAL, IRAIS, ILAIS Talamanca, Mesa Caribe._x000a_Aura Vargas, 12 días hábiles asistencia en  SSLPNNA de Limón._x000a_Hilda Alvarado, 12 días hábiles asistencia a la Red de persona en calle._x000a_Dina Badilla, 24 días hábiles asistencia al CCCCI de Siquirres, ILAIS de Siquirres._x000a_Wendolyn Madrigal, 24 días hábiles asistencia al CCCI de Talamanca y ILAIS de Talamanca._x000a_Keylin Marín, 12 días hábiles asistencia a la Comisión de persona con discapacidad._x000a_Karla Flemings, 24 días hábiles asistencia CCCI de Matina y SSLPNNA de Matina."/>
    <s v="No se requiere"/>
    <n v="0"/>
    <n v="0"/>
    <m/>
    <e v="#N/A"/>
    <x v="0"/>
    <m/>
    <m/>
    <n v="2021"/>
    <x v="0"/>
  </r>
  <r>
    <x v="5"/>
    <s v="Satisfacer las necesidades básicas de los hogares en situación de pobreza mediante la ejecución de programas sociales para superar la línea de pobreza3 con énfasis en jefatura femenina, en condición de violencia doméstica , personas con discapacidad, pueblos indígenas y edad."/>
    <x v="5"/>
    <s v="2017: 10880 "/>
    <s v="2019-2022: 40.000_x000a_2019: 10.000_x000a_2020: 10.000_x000a_2021: 10.000_x000a_2022: 10.000"/>
    <s v="2019-2022: 1.200_x000a_INAMU – FODESAF –_x000a_Programa Avanzamos_x000a_Mujeres Código de 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3 Número de mujeres atendidas por el Programa Avanzamos Mujeres según el registro de SINIRUBE "/>
    <s v="10.000 anualmente"/>
    <s v="10445 en el 2019"/>
    <x v="25"/>
    <x v="24"/>
    <x v="0"/>
    <x v="0"/>
    <x v="3"/>
    <s v="Contribuir al desarrollo integral de las mujers en su diversidad a través de la capacitación, formación y asistencia técnica en distintas temáticas sociales, económicas, políticas o de organización"/>
    <s v="P_6"/>
    <x v="25"/>
    <s v="2.1.2"/>
    <n v="1680"/>
    <n v="1664"/>
    <s v="Ejecución de Avanzamos Mujeres: _x000a_1. Desarrollo de los procesos de capacitación_x000a_2, Informes final de los procesos._x000a_3. Desarrollo de 2 foros evaluativos._x000a_4. Informes de los foros evaluativos._x000a_5. Proceso de articulación: _x000a_5.1 Acciones interinstitucionales para la atención de las      necesidades e intereses de las mujeres_x000a_5.2 Procesamiento de  la información de las Fichas de Caracterización del Programa Avanzamos Mujeres. _x000a_210 mujeres capacitadas por cada funcionaria del PAM; 100 % de boletas llenas y 100% de los planes de vida llenados y entregados a satisfaccón"/>
    <s v="HUETAR_CARIBE"/>
    <s v="TODOS LOS CANTONES"/>
    <s v="G_10"/>
    <x v="114"/>
    <n v="1680"/>
    <s v="Inicia en:  _x000a_Febrero"/>
    <s v="N/A"/>
    <s v="N/A"/>
    <s v="Finaliza en:_x000a_Diciembre"/>
    <s v="R_P6"/>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Planta eléctrica en la regional para prevenir posibles cortes de luz."/>
    <s v="Aura Vargas_x000a_Isabel Rojas_x000a_Evelyn Varela_x000a_Hilda Alvarado_x000a_Dina Martínez_x000a_Wendolyn Madrigal_x000a_Ana Yanci Castillo_x000a_Keylin Marín_x000a_Karla Flemings_x000a_Janín Hamilton_x000a_Jeffrey Hidalgo_x000a_Norelky Sánchez"/>
    <x v="7"/>
    <x v="7"/>
    <s v="Aura Vargas, 110 días hábiles._x000a_Isabel Rojas, 110 días hábiles._x000a_Evelyn Varela, 110 días hábiles._x000a_Hilda Alvarado, 110 días hábiles._x000a_Dina Badilla, 110 días hábiles._x000a_Wendolyn Madrigal, 110 días hábiles._x000a_Ana Yanci Castillo, 110 días hábiles._x000a_Keylin Marín, 110 días hábiles._x000a_Karla Flemings, 82 días hábiles."/>
    <s v="Planta Eléctrica"/>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25"/>
    <x v="24"/>
    <x v="0"/>
    <x v="0"/>
    <x v="3"/>
    <s v="Contribuir al desarrollo integral de las mujers en su diversidad a través de la capacitación, formación y asistencia técnica en distintas temáticas sociales, económicas, políticas o de organización"/>
    <s v="P_6"/>
    <x v="3"/>
    <s v="2.2.3"/>
    <s v="idem"/>
    <s v="idem"/>
    <s v="Gestión Regional del Concurso de FOMUJERES:_x000a_1. Charlas informativas_x000a_2. Asesorías a Mujeres_x000a_3 Seguimiento a las Mujeres ganadoras_x000a_4. Firma de contratos _x000a_Cuatro informes finales de cada una de las acciones, entregados en los siguientes 8 dias posteriores a  la acción."/>
    <s v="HUETAR_CARIBE"/>
    <s v="TODOS LOS CANTONES"/>
    <s v="G_13"/>
    <x v="56"/>
    <s v="IDEM"/>
    <s v="Inicia en:_x000a_ Febrero "/>
    <s v="N/A"/>
    <s v="N/A"/>
    <s v="Finaliza en:_x000a_ Noviembre"/>
    <s v="R_P6"/>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Compra de planta eléctrica para garantizar la energía eléctrica en casos de cortes o fallas eléctricas en la Unidad Regional que nos hagan perder la transmisión virtual de las reuniones."/>
    <s v="Yorleny Calvin_x000a_Rosa Salaverry_x000a_Janín Hamilton_x000a_AGREGAR A TODO EL EQUIPO_x000a_Jeffrey Hidalgo_x000a_Norelky Sánchez"/>
    <x v="7"/>
    <x v="7"/>
    <s v="Yorleny Calvin, 80 días hábiles._x000a_Rosa Salaverry, 80 días hábiles._x000a_Janín Hamilton, 14 días hábiles._x000a_RESTO DEL EQUIPO ASIGNAR TIEMPO 20 días._x000a_Jeffrey Hidalgo, 14 días hábiles._x000a_Norelky Sánchez, 20 días hábiles."/>
    <s v="viaticos  para personas funcionarias "/>
    <n v="0"/>
    <n v="100000"/>
    <s v="10502"/>
    <s v="Viáticos dentro del país"/>
    <x v="0"/>
    <m/>
    <m/>
    <n v="2021"/>
    <x v="3"/>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25"/>
    <x v="24"/>
    <x v="0"/>
    <x v="0"/>
    <x v="3"/>
    <s v="Contribuir al desarrollo integral de las mujers en su diversidad a través de la capacitación, formación y asistencia técnica en distintas temáticas sociales, económicas, políticas o de organización"/>
    <s v="P_6"/>
    <x v="3"/>
    <s v="2.2.3"/>
    <s v="idem"/>
    <s v="idem"/>
    <s v="Gestión Regional del Concurso de FOMUJERES:_x000a_1. Charlas informativas_x000a_2. Asesorías a Mujeres_x000a_3 Seguimiento a las Mujeres ganadoras_x000a_4. Firma de contratos _x000a_"/>
    <s v="HUETAR_CARIBE"/>
    <s v="TODOS LOS CANTONES"/>
    <s v="G_13"/>
    <x v="56"/>
    <s v="IDEM"/>
    <s v="idem"/>
    <s v="N/A"/>
    <s v="N/A"/>
    <s v="idem"/>
    <s v="R_P6"/>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idem"/>
    <s v="idem"/>
    <x v="7"/>
    <x v="7"/>
    <s v="idem"/>
    <s v="transporte  para personas funcionarias"/>
    <n v="0"/>
    <n v="85500"/>
    <s v="10501"/>
    <s v="Transporte dentro del país"/>
    <x v="0"/>
    <m/>
    <m/>
    <n v="2021"/>
    <x v="97"/>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25"/>
    <x v="24"/>
    <x v="0"/>
    <x v="0"/>
    <x v="3"/>
    <s v="Contribuir al desarrollo integral de las mujers en su diversidad a través de la capacitación, formación y asistencia técnica en distintas temáticas sociales, económicas, políticas o de organización"/>
    <s v="P_6"/>
    <x v="3"/>
    <s v="2.2.3"/>
    <n v="50"/>
    <n v="75"/>
    <s v="Ejecución  de  la Estrategia de Empresariedad:_x000a_ 1. Desarrollo de develando el género:_x000a_1.1 Desarrollo de dos grupos al año, uno por semestre con 25 mujeres cada uno ._x000a_1.2. Informe final del proceso  _x000a_2. Acompañamiento  y seguimiento a mujeres empresarias _x000a_3. Articulación._x000a__x000a_Develando el genero 50 mujeres capacitadas, un informe técnico analítico y recibido por la jefatura como satisfactorio._x000a_Acompañamiento y seguimiento a mujeres empresarias, informe mensual de mujeres atendidas con resultados o referencias de la atención._x000a_Articulación, informe trimestral de mujeres referidas a otras instancias para el fortalecimiento de su empresa, entregado en tiempo y forma."/>
    <s v="HUETAR_CARIBE"/>
    <s v="TODOS LOS CANTONES"/>
    <s v="G_13"/>
    <x v="9"/>
    <n v="50"/>
    <s v="Inicia en :_x000a_Enero "/>
    <s v="N/A"/>
    <s v="N/A"/>
    <s v="Finaliza en:_x000a_ Diciembre "/>
    <s v="R_P6"/>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Compra de planta eléctrica para garantizar la energía eléctrica en casos de cortes o fallas eléctricas en la Unidad Regional que nos hagan perder la transmisión virtual de las reuniones."/>
    <s v="Yorleny Calvin_x000a_Rosa Salaverry_x000a_Janín Hamilton_x000a_Jeffrey Hidalgo_x000a_Norelky Sánchez"/>
    <x v="7"/>
    <x v="7"/>
    <s v="Rosa Salaverry, 200 días hábiles._x000a_Yorleny Calvin, 200 días hábiles."/>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25"/>
    <x v="24"/>
    <x v="2"/>
    <x v="2"/>
    <x v="6"/>
    <s v="Transversalizar los enfoques de derechos humanos, interseccionalidad y género entre otros, que mejoren la calidad de los servicios que reciben las mujeres"/>
    <s v="P_8"/>
    <x v="17"/>
    <s v="3.2.3"/>
    <n v="1"/>
    <n v="1"/>
    <s v="Plataforma Local de Servicios: MEIC, INA, MAG, IMAS, PROCOMER, Municiplidad de Talamanca, Pococí, Guacimo, Siquirres, Matina y Limón, UNED, COMEX_x000a_Informe mensual de las reuniones de la plataforma empresarial, incluyendo las referencias de mujeres empresarias hacia otras instituciones que brinden asistencia técnica empresarial."/>
    <s v="HUETAR_CARIBE"/>
    <s v="TODOS LOS CANTONES"/>
    <s v="G_26"/>
    <x v="46"/>
    <n v="1"/>
    <s v="Inicia:_x000a_ Enero "/>
    <s v="N/A"/>
    <s v="N/A"/>
    <s v="Finaliza:_x000a_Diciembre "/>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Compra de planta eléctrica para garantizar la energía eléctrica en casos de cortes o fallas eléctricas en la Unidad Regional que nos hagan perder la transmisión virtual de las reuniones."/>
    <s v="Yorleny Calvin_x000a_Rosa Salaverry_x000a_Karla Flemings_x000a_Janín Hamilton_x000a_Jeffrey Hidalgo_x000a_Norelky Sánchez"/>
    <x v="7"/>
    <x v="7"/>
    <s v="Rosa Salaverry, 60 días hábiles._x000a_Yorleny Calvin, 60 días hábiles._x000a_Karla Flemings, 40 días hábiles."/>
    <s v="No se requiere"/>
    <n v="0"/>
    <n v="0"/>
    <m/>
    <e v="#N/A"/>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25"/>
    <x v="24"/>
    <x v="0"/>
    <x v="0"/>
    <x v="0"/>
    <s v="Atender a las mujeres en su diversidad, desde las perspectivas social, legal, Psicológica y económica para la defensa de sus derechos así como de su integridad física, emocional, social y económica_x000a_"/>
    <s v="P_5"/>
    <x v="0"/>
    <s v="2.2.1"/>
    <n v="500"/>
    <n v="0"/>
    <s v="Atención, información, orientación general en derechos  de las mujeres._x000a_Cantidad de boletas de atención de usuarias conforme al cumplimiento de la meta anual."/>
    <s v="HUETAR_CARIBE"/>
    <s v="TODOS LOS CANTONES"/>
    <s v="G_11"/>
    <x v="12"/>
    <n v="500"/>
    <s v="Inicia:_x000a_Enero "/>
    <s v="N/A"/>
    <s v="N/A"/>
    <s v="Finaliza en:_x000a_ Diciembre "/>
    <s v="R_P5"/>
    <s v="1_Afectación de la calidad en la atención en violencia debido al desgaste del personal por la alta demanda  y a condiciones no aptas de infraestructura."/>
    <s v="4 Cortes eléctricos o fallas informáticas que interrumpan la generación, captura, procesamiento y transmición de la comunicación e información"/>
    <s v="Planta eléctrica en la regional para prevenir posibles cortes de luz."/>
    <s v="Janín Hamilton_x000a_Jeffrey Hidalgo_x000a_Xinia Quintero_x000a_Keyla Mathurin_x000a_Yorleny Calvin_x000a_Rosa Salaverry_x000a_Norelky Sánchez_x000a_Aura Vargas_x000a_Isabel Rojas_x000a_Evelyn Varela_x000a_Hilda Alvarado_x000a_Dina Martínez_x000a_Wendolyn Madrigal_x000a_Ana Yanci Castillo_x000a_Keylin Marín_x000a_Karla Flemings"/>
    <x v="7"/>
    <x v="7"/>
    <s v="Janín Hamilton,  200días hábiles._x000a_Jeffrey Hidalgo, 150 días hábiles._x000a_Xinia Quintero, 30  días hábiles._x000a_Keyla Mathurin, 30 días hábiles._x000a_Yorleny Calvin, 180 días hábiles._x000a_Rosa Salaverry, 180 días hábiles._x000a_Norelky Sánchez, 180 días hábiles._x000a_Aura Vargas, 100 días hábiles._x000a_Isabel Rojas, 100 días hábiles._x000a_Evelyn Varela, 100 días hábiles._x000a_Hilda Alvarado, 100 días hábiles._x000a_Dina Badilla, 100 días hábiles._x000a_Wendolyn Madrigal, 100 días hábiles._x000a_Ana Yanci Castillo, 100 días hábiles._x000a_Keylin Marín, 100 días hábiles._x000a_Karla Flemings, 100 días hábiles."/>
    <s v="no se requiere"/>
    <n v="0"/>
    <n v="0"/>
    <m/>
    <e v="#N/A"/>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25"/>
    <x v="24"/>
    <x v="0"/>
    <x v="0"/>
    <x v="0"/>
    <s v="Atender a las mujeres en su diversidad, desde las perspectivas social, legal, Psicológica y económica para la defensa de sus derechos así como de su integridad física, emocional, social y económica_x000a_"/>
    <s v="P_5"/>
    <x v="0"/>
    <s v="2.2.1"/>
    <s v="IDEM"/>
    <s v="IDEM"/>
    <s v="200 mujeres con Atención especializada en violencia en seguimiento _x000a_1. Atención psicologica_x000a_2. Atención Legal "/>
    <s v="HUETAR_CARIBE"/>
    <s v="TODOS LOS CANTONES"/>
    <s v="G_11"/>
    <x v="53"/>
    <n v="200"/>
    <s v="Inicia enn:_x000a_ Enero "/>
    <s v="N/A"/>
    <s v="N/A"/>
    <s v="Finaliza en:_x000a_ Diciembre "/>
    <s v="R_P5"/>
    <s v="1_Afectación de la calidad en la atención en violencia debido al desgaste del personal por la alta demanda  y a condiciones no aptas de infraestructura."/>
    <s v="4 Cortes eléctricos o fallas informáticas que interrumpan la generación, captura, procesamiento y transmición de la comunicación e información"/>
    <s v="Compra de planta eléctrica para garantizar la energía eléctrica en casos de cortes o fallas eléctricas en la Unidad Regional que nos hagan perder la transmisión virtual de las reuniones."/>
    <s v="Marlene Jiménez _x000a_Delia Sing_x000a_Norelky Sánchez_x000a_Janín Hamilton"/>
    <x v="7"/>
    <x v="7"/>
    <s v="Marlene Jiménez, 50 días hábiles_x000a_Delia Sing, 50 dias hábiles._x000a_Norelky Sánchez, 12 días hábiles._x000a_Janín Hamilton, 12 días hábiles."/>
    <s v="Viáticos para persona funcionarias y personas usuarias "/>
    <n v="0"/>
    <n v="500000"/>
    <s v="10502"/>
    <s v="Viáticos dentro del país"/>
    <x v="0"/>
    <m/>
    <m/>
    <n v="2021"/>
    <x v="24"/>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25"/>
    <x v="24"/>
    <x v="0"/>
    <x v="0"/>
    <x v="0"/>
    <s v="Atender a las mujeres en su diversidad, desde las perspectivas social, legal, Psicológica y económica para la defensa de sus derechos así como de su integridad física, emocional, social y económica_x000a_"/>
    <s v="P_5"/>
    <x v="0"/>
    <s v="2.2.1"/>
    <s v="IDEM"/>
    <s v="IDEM"/>
    <s v="200 mujeres con Atención especializada en violencia en seguimiento (Pago Usuarias)_x000a_1. Atención psicologica_x000a_2. Atención Legal "/>
    <s v="HUETAR_CARIBE"/>
    <s v="TODOS LOS CANTONES"/>
    <s v="G_11"/>
    <x v="53"/>
    <s v="IDEM"/>
    <s v="Inicia en Enero 2021"/>
    <s v="N/A"/>
    <s v="N/A"/>
    <s v="Finaliza en Diciembre 2021"/>
    <s v="R_P5"/>
    <s v="1_Afectación de la calidad en la atención en violencia debido al desgaste del personal por la alta demanda  y a condiciones no aptas de infraestructura."/>
    <s v="4 Cortes eléctricos o fallas informáticas que interrumpan la generación, captura, procesamiento y transmición de la comunicación e información"/>
    <s v="idem"/>
    <s v="Marlene Jiménez _x000a_Delia Sing_x000a_Norelky Sánchez_x000a_Janín Hamilton"/>
    <x v="7"/>
    <x v="7"/>
    <s v="Marlene Jiménez, 50 días hábiles_x000a_Delia Sing, 50 dias hábiles._x000a_Norelky Sánchez, 12 días hábiles._x000a_Janín Hamilton, 12 días hábiles."/>
    <s v="transporte"/>
    <n v="0"/>
    <n v="300000"/>
    <s v="10501"/>
    <s v="Transporte dentro del país"/>
    <x v="0"/>
    <m/>
    <m/>
    <n v="2021"/>
    <x v="54"/>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25"/>
    <x v="24"/>
    <x v="0"/>
    <x v="0"/>
    <x v="0"/>
    <s v="Atender a las mujeres en su diversidad, desde las perspectivas social, legal, Psicológica y económica para la defensa de sus derechos así como de su integridad física, emocional, social y económica_x000a_"/>
    <s v="P_5"/>
    <x v="0"/>
    <s v="2.2.1"/>
    <s v="IDEM"/>
    <s v="IDEM"/>
    <s v="200 mujeres con Atención especializada itinerante en violencia en seguimiento _x000a_1. Atención psicologica_x000a_2. Atención Legal "/>
    <s v="HUETAR_CARIBE"/>
    <s v="TODOS LOS CANTONES"/>
    <s v="G_11"/>
    <x v="53"/>
    <s v="IDEM"/>
    <s v="Inicia en Enero 2021"/>
    <s v="N/A"/>
    <s v="N/A"/>
    <s v="Finaliza en Diciembre 2021"/>
    <s v="R_P5"/>
    <s v="1_Afectación de la calidad en la atención en violencia debido al desgaste del personal por la alta demanda  y a condiciones no aptas de infraestructura."/>
    <s v="4 Cortes eléctricos o fallas informáticas que interrumpan la generación, captura, procesamiento y transmición de la comunicación e información"/>
    <s v="idem"/>
    <s v="Marlene Jiménez _x000a_Delia Sing_x000a_Norelky Sánchez_x000a_Janín Hamilton"/>
    <x v="7"/>
    <x v="7"/>
    <s v="Marlene Jiménez, 50 días hábiles_x000a_Delia Sing, 50 dias hábiles._x000a_Norelky Sánchez, 12 días hábiles._x000a_Janín Hamilton, 12 días hábiles."/>
    <s v="viáticos"/>
    <n v="0"/>
    <n v="500000"/>
    <s v="10502"/>
    <s v="Viáticos dentro del país"/>
    <x v="0"/>
    <m/>
    <m/>
    <n v="2021"/>
    <x v="24"/>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25"/>
    <x v="24"/>
    <x v="0"/>
    <x v="0"/>
    <x v="0"/>
    <s v="Atender a las mujeres en su diversidad, desde las perspectivas social, legal, Psicológica y económica para la defensa de sus derechos así como de su integridad física, emocional, social y económica_x000a_"/>
    <s v="P_5"/>
    <x v="0"/>
    <s v="2.2.1"/>
    <s v="IDEM"/>
    <s v="IDEM"/>
    <s v="200 mujeres con Atención especializada itinerante en violencia en seguimiento _x000a_1. Atención psicologica_x000a_2. Atención Legal "/>
    <s v="HUETAR_CARIBE"/>
    <s v="TODOS LOS CANTONES"/>
    <s v="G_11"/>
    <x v="53"/>
    <s v="IDEM"/>
    <s v="Inicia en Enero 2021"/>
    <s v="N/A"/>
    <s v="N/A"/>
    <s v="Finaliza en Diciembre 2021"/>
    <s v="R_P5"/>
    <s v="1_Afectación de la calidad en la atención en violencia debido al desgaste del personal por la alta demanda  y a condiciones no aptas de infraestructura."/>
    <s v="4 Cortes eléctricos o fallas informáticas que interrumpan la generación, captura, procesamiento y transmición de la comunicación e información"/>
    <s v="idem"/>
    <s v="Marlene Jiménez _x000a_Delia Sing_x000a_Norelky Sánchez_x000a_Janín Hamilton"/>
    <x v="7"/>
    <x v="7"/>
    <s v="Marlene Jiménez, 50 días hábiles_x000a_Delia Sing, 50 dias hábiles._x000a_Norelky Sánchez, 12 días hábiles._x000a_Janín Hamilton, 12 días hábiles."/>
    <s v="transporte"/>
    <n v="0"/>
    <n v="100000"/>
    <s v="10501"/>
    <s v="Transporte dentro del país"/>
    <x v="0"/>
    <m/>
    <m/>
    <n v="2021"/>
    <x v="3"/>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1  Aumenta la cantidad de mujeres capacitadas  y asesoradas, por primera vez, en liderazgo transformador, participación política paritaria y organización, para el ejercicio pleno de sus derechos políticos y civiles en relación con la línea base 2018 en todas las regiones del país_x000a__x000a_"/>
    <s v="6000_x000a_CENTRAL 1800_x000a_BRUNCA 840_x000a_CARIBE 840_x000a_UR CHOROTEGA 840_x000a_HUETAR NORTE 840_x000a_PACÍFICO CENTRAL 840"/>
    <s v="pendiente"/>
    <x v="25"/>
    <x v="24"/>
    <x v="0"/>
    <x v="0"/>
    <x v="3"/>
    <s v="Contribuir al desarrollo integral de las mujers en su diversidad a través de la capacitación, formación y asistencia técnica en distintas temáticas sociales, económicas, políticas o de organización"/>
    <s v="P_6"/>
    <x v="8"/>
    <s v="2.1.1"/>
    <n v="60"/>
    <n v="20"/>
    <s v="_x000a_Desarrollo del proceso de Organización y Liderazgo_x000a_1.Ejecución de un proceso nuevo con 20 mujeres_x000a_1. Ejecución de un proceso de seguimiento con 20 mujeres del año 2020_x000a_Informe mensual del seguimiento, actas de reuniones, informe de sesiones de capacitación y avances con la red de mujeres  lideresas; entregado en tiempo y forma los primeros tres días de cada mes,_x000a__x000a_"/>
    <s v="HUETAR_CARIBE"/>
    <s v="TODOS LOS CANTONES"/>
    <s v="G_9"/>
    <x v="18"/>
    <n v="40"/>
    <s v="Inicia en:_x000a_Enero "/>
    <s v="N/A"/>
    <s v="N/A"/>
    <s v="Finaliza en:_x000a_ Diciembre "/>
    <s v="R_P6"/>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Compra de planta eléctrica para garantizar la energía eléctrica en casos de cortes o fallas eléctricas en la Unidad Regional que nos hagan perder la transmisión virtual de las reuniones."/>
    <s v="Xinia Quintero_x000a_Keyla Mathurin_x000a_Janín Hamilton_x000a_Jeffrey Hidalgo_x000a_Norelky Sánchez"/>
    <x v="7"/>
    <x v="7"/>
    <s v="Xinia Quintero, 40 días hábiles._x000a_Keyla Mathurin, 40 días hábiles._x000a_Janín Hamilton, 10 días hábiles._x000a_Norelky Sánchez, 10 días hábiles."/>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1  Aumenta la cantidad de mujeres capacitadas  y asesoradas, por primera vez, en liderazgo transformador, participación política paritaria y organización, para el ejercicio pleno de sus derechos políticos y civiles en relación con la línea base 2018 en todas las regiones del país_x000a__x000a_"/>
    <s v="6000_x000a_CENTRAL 1800_x000a_BRUNCA 840_x000a_CARIBE 840_x000a_UR CHOROTEGA 840_x000a_HUETAR NORTE 840_x000a_PACÍFICO CENTRAL 840"/>
    <s v="pendiente"/>
    <x v="25"/>
    <x v="24"/>
    <x v="2"/>
    <x v="2"/>
    <x v="7"/>
    <s v="Implementar las estrategias para la incidencia política, en el sector privado y sociedad civil, para la igualdad efectiva y la prevención de la violencia contra las mujeres"/>
    <s v="P_10"/>
    <x v="9"/>
    <s v="3.4.2"/>
    <n v="1"/>
    <n v="20"/>
    <s v="Trabajo con la Plataforma de Mujeres Liderezas a nivel Regional, en el marco de la PIEG _x000a_1. Sesiones de trabajo con 20 mujeres_x000a_Informe mensual del seguimiento, actas de reuniones, informe de sesiones de capacitación y avances con la red de mujeres  lideresas; entregado en tiempo y forma los primeros tres días de cada mes, "/>
    <s v="HUETAR_CARIBE"/>
    <s v="TODOS LOS CANTONES"/>
    <s v="G_20"/>
    <x v="115"/>
    <n v="1"/>
    <s v="Inicia en:_x000a_ Enero "/>
    <s v="N/A"/>
    <s v="N/A"/>
    <s v="Finaliza en:_x000a_ Diciembre "/>
    <s v="R_P6"/>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Compra de planta eléctrica para garantizar la energía eléctrica en casos de cortes o fallas eléctricas en la Unidad Regional que nos hagan perder la transmisión virtual de las reuniones."/>
    <s v="Xinia Quintero_x000a_Keyla Mathurin_x000a_Janín Hamilton_x000a_Jeffrey Hidalgo_x000a_Norelky Sánchez"/>
    <x v="7"/>
    <x v="7"/>
    <s v="Xinia Quintero, 30 días hábiles._x000a_Keyla Mathurin, 30 días hábiles._x000a_Janín Hamilton, 10 días hábiles._x000a_Jeffrey Hidalgo, 10 días hábiles._x000a_Norelky Sánchez, 10 días hábiles."/>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2  Aumentan las organizaciones de mujeres y mixtas que han sido capacitadas y asesoradas en derechos humanos, paridad en la representación e igualdad efectiva entre mujeres y hombres"/>
    <s v="500 _x000a_nuevas _x000a_140 R.Central_x000a_70 R.Brunca_x000a_70 R.Chorotega_x000a_70 R. H Caribe_x000a_70 R HNorte_x000a_70 R Pacíf.Cent"/>
    <s v="316_x000a_(en cuatro años)"/>
    <x v="25"/>
    <x v="24"/>
    <x v="2"/>
    <x v="2"/>
    <x v="7"/>
    <s v="Implementar las estrategias para la incidencia política, en el sector privado y sociedad civil, para la igualdad efectiva y la prevención de la violencia contra las mujeres"/>
    <s v="P_10"/>
    <x v="9"/>
    <s v="3.4.2"/>
    <n v="4"/>
    <n v="0"/>
    <s v="Trabajo con Mujeres Políticas:_x000a_1. 3 Asesorías puntuales a las Comisiones Municipales de la Condición de la Mujer, de acuerdo con la demanda almenos 2 CMCM._x000a__x000a_Informe mensual del seguimiento, actas de reuniones, informe de sesiones de capacitación y avances con la red de mujeres  lideresas; entregado en tiempo y forma los primeros tres días de cada mes,"/>
    <s v="HUETAR_CARIBE"/>
    <s v="TODOS LOS CANTONES"/>
    <s v="G_20"/>
    <x v="56"/>
    <n v="2"/>
    <s v="N/A"/>
    <s v="INICIA EN:_x000a_ ABRIL "/>
    <s v="N/A"/>
    <s v="Finaliza en:_x000a_ Diciembre"/>
    <s v="R_P10"/>
    <s v="2_Resistencia político-técnica y barreras (desconocimiento, desarticulación) de las jerarquías instucionales que dificultan/limitan el  abordaje hacia el cierre de brechas de género. "/>
    <s v="4 Cortes eléctricos o fallas informáticas que interrumpan la generación, captura, procesamiento y transmición de la comunicación e información"/>
    <s v="Compra de planta eléctrica para garantizar la energía eléctrica en casos de cortes o fallas eléctricas en la Unidad Regional que nos hagan perder la transmisión virtual de las reuniones."/>
    <s v="Xinia Quintero_x000a_Keyla Mathurin_x000a_Janín Hamilton_x000a_Jeffrey Hidalgo_x000a_Norelky Sánchez"/>
    <x v="7"/>
    <x v="7"/>
    <s v="Xinia Quintero, 40  días hábiles._x000a_Keyla Mathurin, 40  días hábiles._x000a_Janín Hamilton, 10 días hábiles._x000a_Jeffrey Hidalgo, 10 días hábiles._x000a_Norelky Sánchez, 10 días hábiles."/>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2  Aumentan las organizaciones de mujeres y mixtas que han sido capacitadas y asesoradas en derechos humanos, paridad en la representación e igualdad efectiva entre mujeres y hombres"/>
    <s v="500 _x000a_nuevas _x000a_140 R.Central_x000a_70 R.Brunca_x000a_70 R.Chorotega_x000a_70 R. H Caribe_x000a_70 R HNorte_x000a_70 R Pacíf.Cent"/>
    <s v="316_x000a_(en cuatro años)"/>
    <x v="25"/>
    <x v="24"/>
    <x v="2"/>
    <x v="2"/>
    <x v="7"/>
    <s v="Implementar las estrategias para la incidencia política, en el sector privado y sociedad civil, para la igualdad efectiva y la prevención de la violencia contra las mujeres"/>
    <s v="P_10"/>
    <x v="9"/>
    <s v="3.4.2"/>
    <s v="IDEM"/>
    <n v="2"/>
    <s v="Asesorías Organizativas a grupos Organizados de Mujeres en Defensa de los Derechos Humanos de las Mujeres, por demanda:_x000a_1. De acuerdo con la demanda almenos 2  organizaciones con 15 mujeres  _x000a_Informe mensual del seguimiento, actas de reuniones, informe de sesiones de capacitación y avances con la red de mujeres  lideresas; entregado en tiempo y forma los primeros tres días de cada mes,"/>
    <s v="HUETAR_CARIBE"/>
    <s v="TODOS LOS CANTONES"/>
    <s v="G_20"/>
    <x v="18"/>
    <n v="2"/>
    <s v="Inicia en:_x000a_ Enero "/>
    <s v="N/A"/>
    <s v="N/A"/>
    <s v="Finaliza en:_x000a_ Diciembre "/>
    <s v="R_P10"/>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Compra de planta eléctrica para garantizar la energía eléctrica en casos de cortes o fallas eléctricas en la Unidad Regional que nos hagan perder la transmisión virtual de las reuniones."/>
    <s v="Xinia Quintero_x000a_Keyla Mathurin_x000a_Janín Hamilton_x000a_Jeffrey Hidalgo_x000a_Norelky Sánchez"/>
    <x v="7"/>
    <x v="7"/>
    <s v="Xinia Quintero, 10 días hábiles._x000a_Keyla Mathurin, 10 días hábiles._x000a_Janín Hamilton, 5 días hábiles._x000a_Jeffrey Hidalgo, 5 días hábiles._x000a_Norelky Sánchez, 5 días hábiles."/>
    <s v="no se requiere"/>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25"/>
    <x v="24"/>
    <x v="1"/>
    <x v="1"/>
    <x v="5"/>
    <s v="Generar conocimiento especializado en género y derechos humanos como un servicio que contribuya con los procesos que buscan la conformación de una sociedad más justa e igualitaria"/>
    <s v="P_7"/>
    <x v="5"/>
    <s v="1.6.2"/>
    <n v="900"/>
    <n v="950"/>
    <s v="Realización de Actividades  conmemorativas:_x000a_1. Dia internacional de la Mujer 8 de Marzo _x000a_2. Día Internacional para la eliminación de la violencia contra las mujeres 25 Noviembre. _x000a_3, Dia internacional de la Mujer Rural _x000a_4, Mujer Afrodesecendiente_x000a_5, Salud Mental_x000a_Diseño metodológico entregado un mes antes del evento con v.b. de la Jefatura y un informe técnico al concluir la actividad entregado dentro del plazo de 8 días posteriores al evento._x000a__x000a_"/>
    <s v="HUETAR_CARIBE"/>
    <s v="TODOS LOS CANTONES"/>
    <s v="G_7"/>
    <x v="11"/>
    <n v="900"/>
    <s v="8 de marzo 2021"/>
    <s v="25 de julio 2021"/>
    <s v="8 de setiembre 2021_x000a_"/>
    <n v="44525"/>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Planta eléctrica en la regional para prevenir posibles cortes de luz."/>
    <s v="Janín Hamilton_x000a_Jeffrey Hidalgo_x000a_Xinia Quintero_x000a_Keyla Mathurin_x000a_Yorleny Calvin_x000a_Rosa Salaverry_x000a_Norelky Sánchez_x000a_Aura Vargas_x000a_Isabel Rojas_x000a_Evelyn Varela_x000a_Hilda Alvarado_x000a_Dina Martínez_x000a_Wendolyn Madrigal_x000a_Ana Yanci Castillo_x000a_Keylin Marín_x000a_Karla Flemings"/>
    <x v="7"/>
    <x v="7"/>
    <s v="Janín Hamilton, Jeffrey Hidalgo, Xinia Quintero y Keyla Mathurin 20 días hábiles para la actividad de Conmemoración del día de la Mujer 8 de marzo._x000a_Evelyn Varela, Rosa Salaverry, Hilda Alvarado y Aura Vargas 20  días hábiles para la actividad del Día de la Mujer Afro el 25 de julio 2021._x000a_Isabel Roja, , Yorleny Calvin, Norelky Sánchez  y Dina Martínez son 20 días hábiles para el día de la Mujer Rural._x000a_Wendolyn Madrigal, Ana Yanci Castillo, Keylin Marín y Karla Flemings son 20  días hábiles para el día de Salud Mental."/>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25"/>
    <x v="24"/>
    <x v="0"/>
    <x v="0"/>
    <x v="4"/>
    <s v="Dirigir técnica e ideológicamente el que hacer de los departamentos ejecutores del programa 2"/>
    <s v="P_11"/>
    <x v="4"/>
    <s v="2.0.0"/>
    <s v="Idem "/>
    <s v="idem "/>
    <s v="1.Acciones  de coordinación de la Unidad Regional._x000a_2.Supervisión de los procesos regionales._x000a_3.Coordinación con Departamentos Institucionales_x000a_4. Gestión Administrativa de las Unidades Regionales:_x000a_4.1  4 informes de Gestión Administrativa_x000a_ 4.2  4 sesiones de trabajo para el seguimiento de los procesos._x000a_ 4.3  Realización de las actividades de apoyo a la Comisión Ambiental Institucional."/>
    <s v="HUETAR_CARIBE"/>
    <s v="TODOS LOS CANTONES"/>
    <s v="G_25"/>
    <x v="57"/>
    <s v="IDEM"/>
    <s v="Inicia en:_x000a_ Enero "/>
    <s v="N/A"/>
    <s v="N/A"/>
    <s v="Finaliza en :_x000a_Diciembre"/>
    <e v="#N/A"/>
    <s v="FALTA"/>
    <s v="4 Cortes eléctricos o fallas informáticas que interrumpan la generación, captura, procesamiento y transmición de la comunicación e información"/>
    <s v="idem"/>
    <s v="Norelky Sánchez_x000a_"/>
    <x v="7"/>
    <x v="7"/>
    <s v="idem"/>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25"/>
    <x v="24"/>
    <x v="0"/>
    <x v="0"/>
    <x v="4"/>
    <s v="Dirigir técnica e ideológicamente el que hacer de los departamentos ejecutores del programa 2"/>
    <s v="P_11"/>
    <x v="4"/>
    <s v="2.0.0"/>
    <s v="Idem "/>
    <s v="idem "/>
    <s v=" Soporte técnico administrativo  para la ejecución de los procesos  regionales:_x000a_1,Acciones  de coordinación de la Unidad Regional._x000a_2, 'Supervisión de los procesos regionales._x000a_3,Coordinación con Departamentos Institucionales _x000a_4, Gestión Administrativa de las Unidades Regionales_x000a_4.1   informes de Gestión Administrativa_x000a_ 4.2  sesiones de trabajo para el seguimiento de los procesos._x000a_ 4.3  Realización de las actividades de apoyo a la Comisión Ambiental Institucional."/>
    <s v="HUETAR_CARIBE"/>
    <s v="TODOS LOS CANTONES"/>
    <s v="G_25"/>
    <x v="19"/>
    <s v="IDEM"/>
    <s v="Inicia en:_x000a_ Enero "/>
    <s v="N/A"/>
    <s v="N/A"/>
    <s v="Finaliza en :_x000a_Diciembre"/>
    <e v="#N/A"/>
    <s v="6_Que exista una mala planificación que supere los recursos institucionales, que la conviera en inviable"/>
    <s v="4 Cortes eléctricos o fallas informáticas que interrumpan la generación, captura, procesamiento y transmición de la comunicación e información"/>
    <s v="Compra de planta eléctrica para garantizar la energía eléctrica en casos de cortes o fallas eléctricas en la Unidad Regional que nos hagan perder la transmisión virtual de las reuniones."/>
    <s v="Norelky Sánchez_x000a_Janín Hamilton_x000a_Jeffrey Hidalgo"/>
    <x v="7"/>
    <x v="7"/>
    <s v="Norelky Sánchez, 80 días hábiles._x000a_Janín Hamilton, 80 días hábiles._x000a_Jeffrey Hidalgo, 80 días hábiles."/>
    <s v="Viaticos para personas funiconarias "/>
    <n v="0"/>
    <n v="1500000"/>
    <s v="10502"/>
    <s v="Viáticos dentro del país"/>
    <x v="0"/>
    <m/>
    <m/>
    <n v="2021"/>
    <x v="15"/>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2 Porcentaje de avance del modelo de regionalización ejecutado, en relación con la LB 2018"/>
    <s v="2024: 40%_x000a_2030: 100%"/>
    <n v="0"/>
    <x v="25"/>
    <x v="24"/>
    <x v="0"/>
    <x v="0"/>
    <x v="4"/>
    <s v="Dirigir técnica e ideológicamente el que hacer de los departamentos ejecutores del programa 2"/>
    <s v="P_11"/>
    <x v="4"/>
    <s v="2.0.0"/>
    <s v="Idem "/>
    <s v="idem "/>
    <s v="Soporte técnico administrativo  para la ejecución de los procesos  regionales:"/>
    <s v="HUETAR_CARIBE"/>
    <s v="TODOS LOS CANTONES"/>
    <s v="G_25"/>
    <x v="19"/>
    <n v="4"/>
    <s v="Inicia en:_x000a_ Enero "/>
    <s v="N/A"/>
    <s v="N/A"/>
    <s v="Finaliza en :_x000a_Diciembre"/>
    <e v="#N/A"/>
    <s v="6_Que exista una mala planificación que supere los recursos institucionales, que la conviera en inviable"/>
    <s v="4 Cortes eléctricos o fallas informáticas que interrumpan la generación, captura, procesamiento y transmición de la comunicación e información"/>
    <s v="idem"/>
    <s v="Norelky Sánchez_x000a_Janín Hamilton_x000a_Jeffrey Hidalgo"/>
    <x v="7"/>
    <x v="7"/>
    <s v="idem"/>
    <s v="transporte para personas funcionarias "/>
    <n v="0"/>
    <n v="500000"/>
    <s v="10501"/>
    <s v="Transporte dentro del país"/>
    <x v="0"/>
    <m/>
    <m/>
    <n v="2021"/>
    <x v="24"/>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3 Porcentaje de avance en la actualización y modernización gradual del Sistema Archivístico Institucional"/>
    <s v="PENDIENTE"/>
    <s v="pendiente"/>
    <x v="25"/>
    <x v="24"/>
    <x v="1"/>
    <x v="1"/>
    <x v="1"/>
    <s v="Dar soporte presupuestario, contable y de gestión operaciones de flujos monetarios para el logro de objetivos y metas institucionales"/>
    <s v="P_4"/>
    <x v="1"/>
    <s v="1.7.1"/>
    <s v="IDEM"/>
    <m/>
    <s v="1._x0009_Recepción, envío, registro, control de documentos._x000a_2._x0009_Estructuración anual del archivo de gestión, físico y electrónico._x000a_3._x0009_Clasificación de documentos de acuerdo con el cuadro de clasificación documental institucional._x000a_4._x0009_Ordenación cronológica ascendente los documentos._x000a_5._x0009_Identificación de documentos, carpetas y cajas con documentos en soporte papel._x000a_6._x0009_Identificación, codificación e ingreso de metadatos para los documentos y carpetas electrónicos. _x000a_7._x0009_Confeccionar y/o complementar la información de las solicitudes de valoración parcial de documentos que se requieran._x000a_8._x0009_Confeccionar y/o complementar la información de la tabla de plazos de conservación de documentos de la dependencia (las que no tienen una aprobada). Incluye la tabla de plazos, o apartado, para los documentos de las comisiones o comités que pertenecen a ella.  "/>
    <s v="HUETAR_CARIBE"/>
    <s v="LIMÓN"/>
    <s v="G_22"/>
    <x v="2"/>
    <n v="100"/>
    <n v="44197"/>
    <m/>
    <m/>
    <n v="44531"/>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s v="Janín Hamilton Bonilla_x000a_Norelky Sánchez Garro"/>
    <x v="7"/>
    <x v="7"/>
    <s v="Janín Hamilton Bonilla  100 días_x000a_Norelky Sánchez Garro  20 días"/>
    <s v="No se requiere"/>
    <m/>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26"/>
    <x v="25"/>
    <x v="2"/>
    <x v="2"/>
    <x v="6"/>
    <s v="Transversalizar los enfoques de derechos humanos, interseccionalidad y género entre otros, que mejoren la calidad de los servicios que reciben las mujeres"/>
    <s v="P_8"/>
    <x v="6"/>
    <s v="3.2.1"/>
    <n v="15"/>
    <n v="8"/>
    <s v="Participación psra la incidencia con instituciones públicas y/o  instancias  regionales, territoriales y locales para  la defensa de los derechos de las mujeres. _x000a_1. Redes de Violencia (Alajuela, Barva, Sarapiquí, Santa Bárbara)_x000a_2. Comisión Municipal de Emergencia (Naranjo, Flores)_x000a_3. ILAIS- IRAIS (Heredia - Alajuela)_x000a_4. CCCI (Zarcero, Barva, San isidro, San Rafael)_x000a_5. Red de OFIMs (Santa Bárbara, Sarapiquí, Sarchí, San Pablo, Barva)_x000a_6. SJPNA Barva y Santa Bárbara_x000a_4. CCCI (Zarcero, Barva, San isidro, San Rafael)_x000a_Participación reuniones 50%_x000a_Informe de incidencia 50%"/>
    <s v="CENTRAL"/>
    <s v="TODOS LOS CANTONES"/>
    <s v="G_14"/>
    <x v="14"/>
    <n v="15"/>
    <s v="Enero"/>
    <s v="Abril"/>
    <s v="Julio"/>
    <s v="Octubre"/>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Capacitaciones desarrolladas en plataforma virtual"/>
    <s v="Carol Valerio _x000a_Cintha Zúñiga _x000a_May Lin León_x000a_Graciela Ramírez_x000a_Merlin Ramírez_x000a_Constancia Blanco"/>
    <x v="7"/>
    <x v="7"/>
    <s v="Para las atenciones por parte de las facilitadoras PAM  y articuladora (6 funcionariass) se estima la atención de dos instancias anualmente, I por proceso, con un tiempo estimado de 7 días habiles._x000a_Para la atenciones de estos mecanismos por parte del equipo de liderazgo (1) persona se establecen 22 dias hábiles, para atenciones en el año."/>
    <s v="No se requiere"/>
    <n v="0"/>
    <n v="0"/>
    <m/>
    <e v="#N/A"/>
    <x v="0"/>
    <m/>
    <m/>
    <n v="2021"/>
    <x v="0"/>
  </r>
  <r>
    <x v="3"/>
    <s v="Fortalecer las organizaciones de la Economía Social Solidaria mediante capacitación, asistencia técnica y financiamiento para mejorar su productividad según el modelo asociativo inclusivo con enfoque de derechos humanos."/>
    <x v="3"/>
    <s v=" 2017: No disponible"/>
    <s v="2019-2022: 60_x000a_2019: 15_x000a_2020: 15_x000a_2021: 15_x000a_2022: 15"/>
    <s v="INAMU: 1.160 FODESAF – Programa Autonomía Económica de las Mujeres código de programa T-03"/>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26"/>
    <x v="25"/>
    <x v="2"/>
    <x v="2"/>
    <x v="6"/>
    <s v="Transversalizar los enfoques de derechos humanos, interseccionalidad y género entre otros, que mejoren la calidad de los servicios que reciben las mujeres"/>
    <s v="P_8"/>
    <x v="7"/>
    <s v="3.2.2"/>
    <n v="20"/>
    <n v="0"/>
    <s v="Sensibilización y capacitación  a personas funcionarias en temas de derechos humanos de las mujeres en general:_x000a_Políticas de igualdad_x000a_Brechas de género_x000a_Diseño de capacitación 10%_x000a_Ejecución de la capacitación 40%_x000a_Reporte de la capacitación 50%_x000a__x000a__x000a__x000a__x000a__x000a__x000a_"/>
    <s v="CENTRAL"/>
    <s v="TODOS LOS CANTONES"/>
    <s v="G_15"/>
    <x v="14"/>
    <n v="20"/>
    <s v="N/A"/>
    <s v="Abril"/>
    <s v="N/A"/>
    <s v="Octubre"/>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Capacitaciones desarrolladas en plataforma virtual"/>
    <s v="Carol Valerio"/>
    <x v="7"/>
    <x v="7"/>
    <s v="_x000a_Para esta capacitacion por parte del equipo de liderazgo  persona se establecen 45 dias hábiles, para atenciones en el año."/>
    <s v="No requiere "/>
    <n v="0"/>
    <n v="0"/>
    <m/>
    <e v="#N/A"/>
    <x v="0"/>
    <m/>
    <m/>
    <n v="2021"/>
    <x v="0"/>
  </r>
  <r>
    <x v="5"/>
    <s v="Satisfacer las necesidades básicas de los hogares en situación de pobreza mediante la ejecución de programas sociales para superar la línea de pobreza3 con énfasis en jefatura femenina, en condición de violencia doméstica , personas con discapacidad, pueblos indígenas y edad."/>
    <x v="5"/>
    <s v="2017: 10880 "/>
    <s v="2019-2022: 40.000_x000a_2019: 10.000_x000a_2020: 10.000_x000a_2021: 10.000_x000a_2022: 10.000"/>
    <s v="2019-2022: 1.200_x000a_INAMU – FODESAF –_x000a_Programa Avanzamos_x000a_Mujeres Código de 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3 Número de mujeres atendidas por el Programa Avanzamos Mujeres según el registro de SINIRUBE "/>
    <s v="10.000 anualmente"/>
    <s v="10445 en el 2019"/>
    <x v="26"/>
    <x v="25"/>
    <x v="0"/>
    <x v="0"/>
    <x v="3"/>
    <s v="Contribuir al desarrollo integral de las mujers en su diversidad a través de la capacitación, formación y asistencia técnica en distintas temáticas sociales, económicas, políticas o de organización"/>
    <s v="P_6"/>
    <x v="25"/>
    <s v="2.1.2"/>
    <n v="1050"/>
    <n v="1050"/>
    <s v="Ejecución de Avanzamos Mujeres: _x000a_1. Desarrollo de los procesos de capacitación_x000a_2, Informes final de los procesos._x000a_3. Desarrollo de 2 foros evaluativos._x000a_4. Informes de los foros evaluativos._x000a_5. Proceso de articulación: _x000a_5.1 Acciones interinstitucionales para la atención de las      necesidades e intereses de las mujeres_x000a_5.2 Procesamiento de  la información de las Fichas de Caracterización del Programa Avanzamos Mujeres._x000a_Cantidad de Mujeres por grupo, 10% _x000a_Ejecución de los procesos 50%_x000a_2 Informes Semestrales. Informe cualitativo. 20%_x000a_Aplicación idonea de las fichas A y B y plan de vida 10%_x000a_Acitividades conjuntas organización y sistematización. 5%_x000a_Trámites administrativos idonéos. 5% "/>
    <s v="CENTRAL"/>
    <s v="TODOS LOS CANTONES"/>
    <s v="G_10"/>
    <x v="114"/>
    <n v="1050"/>
    <s v="Inica:_x000a_Febrero"/>
    <s v="N/A"/>
    <s v="N/A"/>
    <s v="Termina:_x000a_Diciembre "/>
    <s v="R_P6"/>
    <s v="1_Necesidad de articulación en cualquier proceso de capacitación."/>
    <s v="4 Cortes eléctricos o fallas informáticas que interrumpan la generación, captura, procesamiento y transmición de la comunicación e información"/>
    <s v="Desarrollo de los procesos en modalidad virtual. "/>
    <s v="Cinthya Zúñiga _x000a_Constanza Blanco Lobo_x000a_Graciela Ramírez Mora_x000a_May Lin León Ajoy_x000a_Merlin Ramírez Benglish"/>
    <x v="7"/>
    <x v="7"/>
    <s v="Las acciones vinculadas al proceso del PAM, requieren de un tiempo  completo. Son 243 dias hábiles en total para cada categoria según vacaciones quedaría de la siguiente manera: _x000a_Para las funcionarias que tienen periodos de 15 días los hábiles son: 182_x000a_Para las funcionarias que tienen períodos de 22 días los hábiles son: 176_x000a_Para la funcionaria que tienen periodos de 26 días los hábiles son 173"/>
    <s v="Viáticos"/>
    <n v="0"/>
    <n v="200000"/>
    <s v="10502"/>
    <s v="Viáticos dentro del país"/>
    <x v="0"/>
    <m/>
    <m/>
    <n v="2021"/>
    <x v="60"/>
  </r>
  <r>
    <x v="5"/>
    <s v="Satisfacer las necesidades básicas de los hogares en situación de pobreza mediante la ejecución de programas sociales para superar la línea de pobreza3 con énfasis en jefatura femenina, en condición de violencia doméstica , personas con discapacidad, pueblos indígenas y edad."/>
    <x v="5"/>
    <s v="2017: 10880 "/>
    <s v="2019-2022: 40.000_x000a_2019: 10.000_x000a_2020: 10.000_x000a_2021: 10.000_x000a_2022: 10.000"/>
    <s v="2019-2022: 1.200_x000a_INAMU – FODESAF –_x000a_Programa Avanzamos_x000a_Mujeres Código de 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3 Número de mujeres atendidas por el Programa Avanzamos Mujeres según el registro de SINIRUBE "/>
    <s v="10.000 anualmente"/>
    <s v="10445 en el 2019"/>
    <x v="26"/>
    <x v="25"/>
    <x v="0"/>
    <x v="0"/>
    <x v="3"/>
    <s v="Contribuir al desarrollo integral de las mujers en su diversidad a través de la capacitación, formación y asistencia técnica en distintas temáticas sociales, económicas, políticas o de organización"/>
    <s v="P_6"/>
    <x v="25"/>
    <s v="2.1.2"/>
    <s v="idem"/>
    <s v="idem"/>
    <s v="Ejecución de Avanzamos Mujeres: _x000a_1. Desarrollo de los procesos de capacitación_x000a_2, Informes final de los procesos._x000a_3. Desarrollo de 2 foros evaluativos._x000a_4. Informes de los foros evaluativos._x000a_5. Proceso de articulación: _x000a_5.1 Acciones interinstitucionales para la atención de las      necesidades e intereses de las mujeres_x000a_5.2 Procesamiento de  la información de las Fichas de Caracterización del Programa Avanzamos Mujeres. _x000a_Ejecución de Avanzamos Mujeres: _x000a_1. Desarrollo de los procesos de capacitación_x000a_2, Informes final de los procesos._x000a_3. Desarrollo de 2 foros evaluativos._x000a_4. Informes de los foros evaluativos._x000a_5. Proceso de articulación: _x000a_5.1 Acciones interinstitucionales para la atención de las      necesidades e intereses de las mujeres_x000a_5.2 Procesamiento de  la información de las Fichas de Caracterización del Programa Avanzamos Mujeres. "/>
    <s v="CENTRAL"/>
    <s v="TODOS LOS CANTONES"/>
    <s v="G_10"/>
    <x v="114"/>
    <s v="IDEM"/>
    <s v="Inicia:_x000a_febrero "/>
    <s v="N/A"/>
    <s v="N/A"/>
    <s v="Termina:_x000a_Diciembre "/>
    <s v="R_P6"/>
    <s v="1_Necesidad de articulación en cualquier proceso de capacitación."/>
    <s v="4 Cortes eléctricos o fallas informáticas que interrumpan la generación, captura, procesamiento y transmición de la comunicación e información"/>
    <s v="Desarrollo de los procesos en modalidad virtual. "/>
    <s v="Cinthya Zúñiga _x000a_Constanza Blanco Lobo_x000a_Graciela Ramírez Mora_x000a_May Lin León Ajoy_x000a_Merlin Ramírez Benglish"/>
    <x v="7"/>
    <x v="7"/>
    <s v="Las acciones vinculadas al proceso del PAM, requieren de un tiempo  completo. Son 243 dias hábiles en total para cada categoria según vacaciones quedaría de la siguiente manera: _x000a_Para las funcionarias que tienen periodos de 15 días los hábiles son: 182_x000a_Para las funcionarias que tienen períodos de 22 días los hábiles son: 176_x000a_Para la funcionaria que tienen periodos de 26 días los hábiles son 173"/>
    <s v="Transporte"/>
    <n v="0"/>
    <n v="200000"/>
    <s v="10501"/>
    <s v="Transporte dentro del país"/>
    <x v="0"/>
    <m/>
    <m/>
    <n v="2021"/>
    <x v="6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26"/>
    <x v="25"/>
    <x v="0"/>
    <x v="0"/>
    <x v="3"/>
    <s v="Contribuir al desarrollo integral de las mujers en su diversidad a través de la capacitación, formación y asistencia técnica en distintas temáticas sociales, económicas, políticas o de organización"/>
    <s v="P_6"/>
    <x v="3"/>
    <s v="2.2.3"/>
    <n v="50"/>
    <n v="50"/>
    <s v="Empresariedad:_x000a_1. Desarrollo de develando el género, _x000a_1.1 Desarrollo de 1 grupo al año, con 25 mujeres_x000a_1.2. Informe final del proceso_x000a_2. Acompañamiento,  seguimiento y asesorias a mujeres empresarias _x000a_3. Articulación_x000a_Diseño de capacitación, asesoramiento o seguimiento 10%_x000a_Ejecución de la capacitación 40%_x000a_Reporte de la capacitación 50%_x000a__x000a__x000a_"/>
    <s v="CENTRAL"/>
    <s v="TODOS LOS CANTONES"/>
    <s v="G_13"/>
    <x v="9"/>
    <n v="50"/>
    <s v="Inicia:_x000a_Enero "/>
    <s v="N/A"/>
    <s v="N/A"/>
    <s v="Termina:_x000a_Diciembre "/>
    <s v="R_P6"/>
    <s v="1_Necesidad de articulación en cualquier proceso de capacitación."/>
    <s v="4 Cortes eléctricos o fallas informáticas que interrumpan la generación, captura, procesamiento y transmición de la comunicación e información"/>
    <s v="Establecer las coordinaciones por plataforma virtual"/>
    <s v="Michelle Cordero"/>
    <x v="7"/>
    <x v="7"/>
    <s v="_x000a_Para la atenciones de la estrategía de empresariedad se establecen 114 dias."/>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26"/>
    <x v="25"/>
    <x v="0"/>
    <x v="0"/>
    <x v="3"/>
    <s v="Contribuir al desarrollo integral de las mujers en su diversidad a través de la capacitación, formación y asistencia técnica en distintas temáticas sociales, económicas, políticas o de organización"/>
    <s v="P_6"/>
    <x v="3"/>
    <s v="2.2.3"/>
    <s v="IDEM"/>
    <s v="IDEM"/>
    <s v="Gestión Regional del Concurso de FOMUJERES:_x000a_1. Charlas informativas_x000a_2. Asesorías a Mujeres_x000a_3 Seguimiento a las Mujeres ganadoras_x000a_4. Firma de contratos_x000a_Promoción del fondo 10%_x000a_Atención y guía a las mujeres 30%_x000a_Recepción y entregas de documentación relacionada con el FONDO 10%_x000a_Visitas o seguimiento virtual a los proyectos 30%_x000a_Participación a los organos seleccionadores 10%"/>
    <s v="CENTRAL"/>
    <s v="TODOS LOS CANTONES"/>
    <s v="G_13"/>
    <x v="57"/>
    <s v="IDEM"/>
    <s v="Enero"/>
    <s v="Abril"/>
    <s v="Julio"/>
    <s v="Octubre"/>
    <s v="R_P6"/>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Establecer capacitación, seguimiento por las plataformas virtuales"/>
    <s v="Michelle Cordero_x000a_Carol Valerio_x000a_Cinthya Zúñiga_x000a_Constanza Blanco_x000a_Graciela Ramírez_x000a_May Lin León_x000a_Merlin Ramírez_x000a_"/>
    <x v="7"/>
    <x v="7"/>
    <s v="_x000a_Para la atenciones del concurso  FOMUJERES se establecen 64 dias."/>
    <s v="Viáticos para personas funciarias "/>
    <n v="0"/>
    <n v="100000"/>
    <s v="10502"/>
    <s v="Viáticos dentro del país"/>
    <x v="0"/>
    <m/>
    <m/>
    <n v="2021"/>
    <x v="3"/>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26"/>
    <x v="25"/>
    <x v="2"/>
    <x v="2"/>
    <x v="6"/>
    <s v="Transversalizar los enfoques de derechos humanos, interseccionalidad y género entre otros, que mejoren la calidad de los servicios que reciben las mujeres"/>
    <s v="P_8"/>
    <x v="17"/>
    <s v="3.2.3"/>
    <n v="1"/>
    <n v="1"/>
    <s v="Plataforma Local de Servicios: _x000a_Articular las acciones con las instituciones que forman parte de esta instancia (INA, Municipalidad Naranjo, Municipalidad de Grecia, Municipalidad de Zarcero, MEIC)_x000a__x000a_Convocatoria 10%_x000a_Ejecución 60%_x000a_Reporte de reunión y acuerdos 30%_x000a__x000a__x000a__x000a__x000a__x000a_"/>
    <s v="CENTRAL"/>
    <s v="TODOS LOS CANTONES"/>
    <s v="G_26"/>
    <x v="46"/>
    <n v="1"/>
    <s v="Enero"/>
    <s v="Abril"/>
    <s v="Julio"/>
    <s v="Octubre"/>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Establecer capacitación, seguimiento por las plataformas virtuales"/>
    <s v="Michelle Cordero_x000a_"/>
    <x v="7"/>
    <x v="7"/>
    <s v="_x000a_Para la atenciones de la plataforma de empresariedad se establecen 22 dias."/>
    <s v="No se requiere"/>
    <n v="0"/>
    <n v="0"/>
    <m/>
    <e v="#N/A"/>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26"/>
    <x v="25"/>
    <x v="0"/>
    <x v="0"/>
    <x v="0"/>
    <s v="Atender a las mujeres en su diversidad, desde las perspectivas social, legal, Psicológica y económica para la defensa de sus derechos así como de su integridad física, emocional, social y económica_x000a_"/>
    <s v="P_5"/>
    <x v="0"/>
    <s v="2.2.1"/>
    <n v="150"/>
    <n v="100"/>
    <s v="Atención, información, orientación general en derechos  de las mujeres._x000a__x000a_Atención 50%_x000a_Boletas de atención 20%_x000a_Informe 30%"/>
    <s v="CENTRAL"/>
    <s v="TODOS LOS CANTONES"/>
    <s v="G_11"/>
    <x v="12"/>
    <n v="150"/>
    <s v="Inicia:_x000a_Enero "/>
    <s v="N/A"/>
    <s v="N/A"/>
    <s v="Termina:_x000a_Diciembre "/>
    <s v="R_P5"/>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Desarrollos de las actividades conmemorativas en modalidad virtual. "/>
    <s v="Cinthya Zúñiga _x000a_Constanza Blanco Lobo_x000a_Graciela Ramírez Mora_x000a_May Lin León Ajoy_x000a_Merlin Ramírez Benglish_x000a_Michelle Cordero _x000a_Carol Valerio_x000a_Liliana Elizondo "/>
    <x v="7"/>
    <x v="7"/>
    <s v="Para las atenciones de mujeres para orientación y guía de sus derechos, el mayor porcentaje de tiempo lo tienen la técnica administrativas con 137 dias hábiles._x000a__x000a_Para la atenciones del personal restante, se establecen 11 dias hábiles, para atenciones en el año."/>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1  Aumenta la cantidad de mujeres capacitadas  y asesoradas, por primera vez, en liderazgo transformador, participación política paritaria y organización, para el ejercicio pleno de sus derechos políticos y civiles en relación con la línea base 2018 en todas las regiones del país_x000a__x000a_"/>
    <s v="6000_x000a_CENTRAL 1800_x000a_BRUNCA 840_x000a_CARIBE 840_x000a_UR CHOROTEGA 840_x000a_HUETAR NORTE 840_x000a_PACÍFICO CENTRAL 840"/>
    <s v="pendiente"/>
    <x v="26"/>
    <x v="25"/>
    <x v="0"/>
    <x v="0"/>
    <x v="3"/>
    <s v="Contribuir al desarrollo integral de las mujers en su diversidad a través de la capacitación, formación y asistencia técnica en distintas temáticas sociales, económicas, políticas o de organización"/>
    <s v="P_6"/>
    <x v="8"/>
    <s v="2.1.1"/>
    <n v="60"/>
    <n v="25"/>
    <s v="Desarrollo del proceso de Organización y Liderazgo_x000a_1.Ejecución de un proceso nuevo con 20 mujeres_x000a__x000a_Diseño metodologico 15%_x000a_Convocatoria 10%_x000a_Ejecución del proceso 50%_x000a_Informe final 25_x000a__x000a__x000a__x000a__x000a__x000a__x000a_"/>
    <s v="CENTRAL"/>
    <s v="TODOS LOS CANTONES"/>
    <s v="G_9"/>
    <x v="18"/>
    <n v="20"/>
    <s v="N/A"/>
    <s v="N/A"/>
    <s v="Julio"/>
    <s v="Octubre"/>
    <s v="R_P6"/>
    <s v="1_Necesidad de articulación en cualquier proceso de capacitación."/>
    <s v="4 Cortes eléctricos o fallas informáticas que interrumpan la generación, captura, procesamiento y transmición de la comunicación e información"/>
    <s v="Establecer la capacitación en plataforma virtual"/>
    <s v="Carol Valerio"/>
    <x v="7"/>
    <x v="7"/>
    <s v="Para las capacitaciones en liderazgo se establecen 51 días"/>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1  Aumenta la cantidad de mujeres capacitadas  y asesoradas, por primera vez, en liderazgo transformador, participación política paritaria y organización, para el ejercicio pleno de sus derechos políticos y civiles en relación con la línea base 2018 en todas las regiones del país_x000a__x000a_"/>
    <s v="6000_x000a_CENTRAL 1800_x000a_BRUNCA 840_x000a_CARIBE 840_x000a_UR CHOROTEGA 840_x000a_HUETAR NORTE 840_x000a_PACÍFICO CENTRAL 840"/>
    <s v="pendiente"/>
    <x v="26"/>
    <x v="25"/>
    <x v="0"/>
    <x v="0"/>
    <x v="3"/>
    <s v="Contribuir al desarrollo integral de las mujers en su diversidad a través de la capacitación, formación y asistencia técnica en distintas temáticas sociales, económicas, políticas o de organización"/>
    <s v="P_6"/>
    <x v="8"/>
    <s v="2.1.1"/>
    <s v="IDEM"/>
    <s v="IDEM"/>
    <s v="Desarrollo del proceso de Organización y Liderazgo_x000a_1.Ejecución de un proceso de seguimiento con 20 mujeres_x000a__x000a_Diseño metodologico 15%_x000a_Convocatoria 10%_x000a_Ejecución del proceso 50%_x000a_Informe final 25_x000a__x000a__x000a__x000a__x000a__x000a__x000a_"/>
    <s v="CENTRAL"/>
    <s v="TODOS LOS CANTONES"/>
    <s v="G_9"/>
    <x v="18"/>
    <n v="20"/>
    <s v="Marzo"/>
    <s v="Junio"/>
    <s v="Agosto"/>
    <s v="N/A"/>
    <s v="R_P6"/>
    <s v="1_Necesidad de articulación en cualquier proceso de capacitación."/>
    <s v="4 Cortes eléctricos o fallas informáticas que interrumpan la generación, captura, procesamiento y transmición de la comunicación e información"/>
    <s v="Establecer la capacitación en plataforma virtual"/>
    <s v="Carol Valerio"/>
    <x v="7"/>
    <x v="7"/>
    <s v="Para el seguimiento en liderazgo se establecen 17 días"/>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1  Aumenta la cantidad de mujeres capacitadas  y asesoradas, por primera vez, en liderazgo transformador, participación política paritaria y organización, para el ejercicio pleno de sus derechos políticos y civiles en relación con la línea base 2018 en todas las regiones del país_x000a__x000a_"/>
    <s v="6000_x000a_CENTRAL 1800_x000a_BRUNCA 840_x000a_CARIBE 840_x000a_UR CHOROTEGA 840_x000a_HUETAR NORTE 840_x000a_PACÍFICO CENTRAL 840"/>
    <s v="pendiente"/>
    <x v="26"/>
    <x v="25"/>
    <x v="2"/>
    <x v="2"/>
    <x v="7"/>
    <s v="Implementar las estrategias para la incidencia política, en el sector privado y sociedad civil, para la igualdad efectiva y la prevención de la violencia contra las mujeres"/>
    <s v="P_10"/>
    <x v="9"/>
    <s v="3.4.2"/>
    <n v="1"/>
    <s v="IDEM"/>
    <s v="Trabajo con la Plataforma de Mujeres Liderezas a nivel Regional, en el marco de la PIEG. _x000a_1. Sesiones de trabajo con 20 mujeres._x000a_Diseño metodologico 15%_x000a_Convocatoria 10%_x000a_Ejecución del proceso 50%_x000a_Informe final 25"/>
    <s v="CENTRAL"/>
    <s v="TODOS LOS CANTONES"/>
    <s v="G_20"/>
    <x v="115"/>
    <n v="1"/>
    <s v="N/A"/>
    <s v="Junio"/>
    <s v="Agosto"/>
    <s v="N/A"/>
    <s v="R_P6"/>
    <s v="1_Necesidad de articulación en cualquier proceso de capacitación."/>
    <s v="4 Cortes eléctricos o fallas informáticas que interrumpan la generación, captura, procesamiento y transmición de la comunicación e información"/>
    <s v="Establecer la capacitación en plataforma virtual"/>
    <s v="Carol Valerio"/>
    <x v="7"/>
    <x v="7"/>
    <s v="Para el seguimiento de la plataforma se establecen 15 días"/>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1  Aumenta la cantidad de mujeres capacitadas  y asesoradas, por primera vez, en liderazgo transformador, participación política paritaria y organización, para el ejercicio pleno de sus derechos políticos y civiles en relación con la línea base 2018 en todas las regiones del país_x000a__x000a_"/>
    <s v="6000_x000a_CENTRAL 1800_x000a_BRUNCA 840_x000a_CARIBE 840_x000a_UR CHOROTEGA 840_x000a_HUETAR NORTE 840_x000a_PACÍFICO CENTRAL 840"/>
    <s v="pendiente"/>
    <x v="26"/>
    <x v="25"/>
    <x v="2"/>
    <x v="2"/>
    <x v="7"/>
    <s v="Implementar las estrategias para la incidencia política, en el sector privado y sociedad civil, para la igualdad efectiva y la prevención de la violencia contra las mujeres"/>
    <s v="P_10"/>
    <x v="9"/>
    <s v="3.4.2"/>
    <n v="4"/>
    <n v="0"/>
    <s v="Trabajo con Mujeres Políticas:_x000a_1. 3 Asesorías puntuales a las Comisiones Municipales de la Condición de la Mujer, de acuerdo con la demanda almenos 2 CMCM._x000a__x000a_Diseño de asesoría 10%_x000a_Ejecución de la asesoría 40%_x000a_Reporte de asesoría 50%_x000a__x000a__x000a__x000a__x000a_"/>
    <s v="CENTRAL"/>
    <s v="TODOS LOS CANTONES"/>
    <s v="G_20"/>
    <x v="17"/>
    <n v="2"/>
    <s v="Enero"/>
    <s v="Abril"/>
    <s v="Julio"/>
    <s v="Octubre"/>
    <s v="R_P10"/>
    <s v="1_Que no se realicen análsis de genero a los datos estadísticos que se tienen por parte del personal a cargo."/>
    <s v="4 Cortes eléctricos o fallas informáticas que interrumpan la generación, captura, procesamiento y transmición de la comunicación e información"/>
    <s v="Establecer la atención y articulación en plataforma virtual"/>
    <s v="Carol Valerio"/>
    <x v="7"/>
    <x v="7"/>
    <s v="Para las atención Comisiones Municipales 18 días."/>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2  Aumentan las organizaciones de mujeres y mixtas que han sido capacitadas y asesoradas en derechos humanos, paridad en la representación e igualdad efectiva entre mujeres y hombres"/>
    <s v="500 _x000a_nuevas _x000a_140 R.Central_x000a_70 R.Brunca_x000a_70 R.Chorotega_x000a_70 R. H Caribe_x000a_70 R HNorte_x000a_70 R Pacíf.Cent"/>
    <s v="316_x000a_(en cuatro años)"/>
    <x v="26"/>
    <x v="25"/>
    <x v="2"/>
    <x v="2"/>
    <x v="7"/>
    <s v="Implementar las estrategias para la incidencia política, en el sector privado y sociedad civil, para la igualdad efectiva y la prevención de la violencia contra las mujeres"/>
    <s v="P_10"/>
    <x v="9"/>
    <s v="3.4.2"/>
    <s v="IDEM"/>
    <n v="2"/>
    <s v="Aseorías Organizativas a grupos Organizados de Mujeres en Defensa de los Derechos Humanos de las Mujeres, por demanda:_x000a_1. De acuerdo con la demanda almenos 2  organizaciones con 15 mujeres  _x000a_Diseño de asesoría 10%_x000a_Ejecución de la asesoría 40%_x000a_Reporte de asesoría 50%_x000a__x000a__x000a__x000a__x000a_"/>
    <s v="CENTRAL"/>
    <s v="TODOS LOS CANTONES"/>
    <s v="G_20"/>
    <x v="17"/>
    <n v="2"/>
    <s v="Enero"/>
    <s v="Abril"/>
    <s v="Julio"/>
    <s v="Octubre"/>
    <s v="R_P10"/>
    <s v="1_Que no se realicen análsis de genero a los datos estadísticos que se tienen por parte del personal a cargo."/>
    <s v="4 Cortes eléctricos o fallas informáticas que interrumpan la generación, captura, procesamiento y transmición de la comunicación e información"/>
    <s v="Establecer la atención y articulación en plataforma virtual"/>
    <s v="Carol Valerio"/>
    <x v="7"/>
    <x v="7"/>
    <s v="Para las asesorias organizativas 22 días."/>
    <s v="no se requiere"/>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26"/>
    <x v="25"/>
    <x v="1"/>
    <x v="1"/>
    <x v="5"/>
    <s v="Generar conocimiento especializado en género y derechos humanos como un servicio que contribuya con los procesos que buscan la conformación de una sociedad más justa e igualitaria"/>
    <s v="P_7"/>
    <x v="5"/>
    <s v="1.6.2"/>
    <n v="150"/>
    <n v="180"/>
    <s v="Realización de Actividades  conmemorativas:_x000a_1. Día Internacional de la Mujer 8 de marzo_x000a_2.Día Internacional para la eliminación de la violencia contra las mujeres 25 Noviembre. _x000a_3.Dia internacional de la Mujer Rural _x000a_Coordinación realizada 10%_x000a_Convocatoria 20% _x000a_Ejecución de la actiivdad 50%_x000a_Reporte de actividad 20%_x000a__x000a__x000a__x000a__x000a_"/>
    <s v="CENTRAL"/>
    <s v="TODOS LOS CANTONES"/>
    <s v="G_7"/>
    <x v="11"/>
    <n v="150"/>
    <s v="N/A"/>
    <s v="Abril"/>
    <s v="Julio"/>
    <s v="Octubre"/>
    <s v="R_P7"/>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Coordinaciones realizadas en plataforma virtual."/>
    <s v="Carol Valerio _x000a_Cintha Zúñiga _x000a_May Lin León_x000a_Graciela Ramírez_x000a_Merlin Ramírez_x000a_Constancia Blanco"/>
    <x v="7"/>
    <x v="7"/>
    <s v="Para la conmemoraciones enfocadas en el 8 de marzo  y 25 noviembre, se estima que todas las funcionarias estarán participando con 4 dias habiles para ejecución de esta acción._x000a_Para la preparación del día de la Mujer rural las compañeras destacadas en empresariedad utilizara 11 dias hábiles para la preparación de esta conmemoración."/>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26"/>
    <x v="25"/>
    <x v="0"/>
    <x v="0"/>
    <x v="4"/>
    <s v="Dirigir técnica e ideológicamente el que hacer de los departamentos ejecutores del programa 2"/>
    <s v="P_11"/>
    <x v="4"/>
    <s v="2.0.0"/>
    <s v="Idem "/>
    <s v="idem "/>
    <s v=" Soporte técnico administrativo  para la ejecución de los procesos  regionales:_x000a_1. Acciones  de coordinación de la Unidad Regional: Gestiones gerenciales a lo interno de la Unidad Regional y con la Coordinación de Área y Direcciones._x000a_Reuniones de jefaturas._x000a_2. Supervisión de los procesos regionales._x000a_3. Coordinación con Departamentos Institucionales: Coordinación con Departamentos Institucionales: Sesiones de trabajo con las funcionarias encargadas de los procesos de empresariedad de las mujeres. _x000a_Sesiones de trabajo con las funcionarias encargadas de los procesos de liderazgo y organización y mecanismos locales._x000a_Sesiones de trabajo con funcionarias de los proceso Programa Avanzamos Mujeres._x000a_Sesión de actualización sobre el tema de violencia contra las mujeres._x000a_4.  Gestión Administrativa de las Unidades Regionales:_x000a_Técnica Administrativa: Informes de archivo de gestión, de correspondiencia. Inventarios de activos y de materiales. Informe sobre liquidaciones de caja chica. _x000a_Profesional Ejecutiva: 4 informes de Gestión Administrativa_x000a_4 sesiones de trabajo para el seguimiento de los procesos._x000a_Realización de las actividades de apoyo a la Comisión Ambiental Institucional._x000a_Participación reuniones 50%_x000a_Reporte de reunión 50%"/>
    <s v="CENTRAL"/>
    <s v="ALAJUELA"/>
    <s v="G_25"/>
    <x v="25"/>
    <s v="IDEM"/>
    <s v="Inica:_x000a_Enero "/>
    <s v="N/A"/>
    <s v="N/A"/>
    <s v="Termina:_x000a_Diciembre "/>
    <e v="#N/A"/>
    <s v="4_El personal del INAMU no conoce o comprende el planteamiento de los planes estratégicos, tácticos y operativos"/>
    <s v="4 Cortes eléctricos o fallas informáticas que interrumpan la generación, captura, procesamiento y transmición de la comunicación e información"/>
    <s v="Realizar la coordinación en diversas plataformas virtuales_x000a_Mantener respaldo de la información_x000a_Establecer las sesiones a través de la plataforma virtual."/>
    <s v="Carol Valerio coordinacion_x000a_Denia Alfaro Espinoza Ejecutiva_x000a_Liliana Elizondo Hidalgo Tecnica_x000a_Profesionales_x000a_Merlin Ramírez Benglish_x000a_Constanza Blanco Lobo_x000a_Cinthya Zúñiga Eduarte_x000a_May Lin León Ajoy_x000a_Graciela Ramírez Mora_x000a_Michelle Cordero Camacho"/>
    <x v="7"/>
    <x v="7"/>
    <s v="Para la técnica administrativa en esta acción se establece 87 días_x000a_Para la profesional ejecutiva en esta acción se establece 212 días._x000a_Para Carol Valerio  24 días. _x000a_Profesionales que participan en sesiones de trabajo tecnicas 11 dias."/>
    <s v="Viáticos para personas funciarias "/>
    <n v="0"/>
    <n v="300000"/>
    <s v="10502"/>
    <s v="Viáticos dentro del país"/>
    <x v="0"/>
    <m/>
    <m/>
    <n v="2021"/>
    <x v="54"/>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26"/>
    <x v="25"/>
    <x v="0"/>
    <x v="0"/>
    <x v="4"/>
    <s v="Dirigir técnica e ideológicamente el que hacer de los departamentos ejecutores del programa 2"/>
    <s v="P_11"/>
    <x v="4"/>
    <s v="2.0.0"/>
    <s v="Idem "/>
    <s v="idem "/>
    <s v=" Soporte técnico administrativo  para la ejecución de los procesos  regionales:_x000a_1. Acciones  de coordinación de la Unidad Regional: Gestiones gerenciales a lo interno de la Unidad Regional y con la Coordinación de Área y Direcciones._x000a_Reuniones de jefaturas._x000a_2. Supervisión de los procesos regionales._x000a_3. Coordinación con Departamentos Institucionales: Coordinación con Departamentos Institucionales: Sesiones de trabajo con las funcionarias encargadas de los procesos de empresariedad de las mujeres. _x000a_Sesiones de trabajo con las funcionarias encargadas de los procesos de liderazgo y organización y mecanismos locales._x000a_Sesiones de trabajo con funcionarias de los proceso Programa Avanzamos Mujeres._x000a_Sesión de actualización sobre el tema de violencia contra las mujeres._x000a_4.  Gestión Administrativa de las Unidades Regionales:_x000a_Técnica Administrativa: Informes de archivo de gestión, de correspondiencia. Inventarios de activos y de materiales. Informe sobre liquidaciones de caja chica. _x000a_Profesional Ejecutiva: 4 informes de Gestión Administrativa_x000a_4 sesiones de trabajo para el seguimiento de los procesos._x000a_Realización de las actividades de apoyo a la Comisión Ambiental Institucional._x000a_Participación reuniones 50%_x000a_Reporte de reunión 50%"/>
    <s v="CENTRAL"/>
    <s v="ALAJUELA"/>
    <s v="G_25"/>
    <x v="25"/>
    <s v="IDEM"/>
    <s v="Inicia: Enero"/>
    <s v="N/A"/>
    <s v="N/A"/>
    <s v="Termina:_x000a_Diciembre "/>
    <e v="#N/A"/>
    <s v="4_El personal del INAMU no conoce o comprende el planteamiento de los planes estratégicos, tácticos y operativos"/>
    <s v="4 Cortes eléctricos o fallas informáticas que interrumpan la generación, captura, procesamiento y transmición de la comunicación e información"/>
    <s v="Realizar la coordinación en diversas plataformas virtuales_x000a_Mantener respaldo de la información_x000a_Establecer las sesiones a través de la plataforma virtual."/>
    <s v="Carol Valerio coordinacion_x000a_Denia Alfaro Espinoza Ejecutiva_x000a_Liliana Elizondo Hidalgo Tecnica_x000a_Profesionales_x000a_Merlin Ramírez Benglish_x000a_Constanza Blanco Lobo_x000a_Cinthya Zúñiga Eduarte_x000a_May Lin León Ajoy_x000a_Graciela Ramírez Mora_x000a_Michelle Cordero Camacho"/>
    <x v="7"/>
    <x v="7"/>
    <s v="Para la técnica administrativa en esta acción se establece 87 días_x000a_Para la profesional ejecutiva en esta acción se establece 212 días._x000a_Para Carol Valerio  24 días. _x000a_Profesionales que participan en sesiones de trabajo tecnicas 11 dias."/>
    <s v="Transporte para funcionarias "/>
    <n v="0"/>
    <n v="100000"/>
    <s v="10501"/>
    <s v="Transporte dentro del país"/>
    <x v="0"/>
    <m/>
    <m/>
    <n v="2021"/>
    <x v="3"/>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3 Porcentaje de avance en la actualización y modernización gradual del Sistema Archivístico Institucional"/>
    <s v="PENDIENTE"/>
    <s v="pendiente"/>
    <x v="26"/>
    <x v="25"/>
    <x v="1"/>
    <x v="1"/>
    <x v="1"/>
    <s v="Dar soporte presupuestario, contable y de gestión operaciones de flujos monetarios para el logro de objetivos y metas institucionales"/>
    <s v="P_4"/>
    <x v="1"/>
    <s v="1.7.1"/>
    <s v="IDEM"/>
    <m/>
    <s v="1._x0009_Recepción, envío, registro, control de documentos._x000a_2._x0009_Estructuración anual del archivo de gestión, físico y electrónico._x000a_3._x0009_Clasificación de documentos de acuerdo con el cuadro de clasificación documental institucional._x000a_4._x0009_Ordenación cronológica ascendente los documentos._x000a_5._x0009_Identificación de documentos, carpetas y cajas con documentos en soporte papel._x000a_6._x0009_Identificación, codificación e ingreso de metadatos para los documentos y carpetas electrónicos. _x000a_7._x0009_Confeccionar y/o complementar la información de las solicitudes de valoración parcial de documentos que se requieran._x000a_8._x0009_Confeccionar y/o complementar la información de la tabla de plazos de conservación de documentos de la dependencia (las que no tienen una aprobada). Incluye la tabla de plazos, o apartado, para los documentos de las comisiones o comités que pertenecen a ella.  "/>
    <s v="CENTRAL"/>
    <s v="ALAJUELA"/>
    <s v="G_22"/>
    <x v="2"/>
    <n v="100"/>
    <n v="44197"/>
    <m/>
    <m/>
    <n v="44531"/>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s v="Lilliana Elizondo Hidalgo_x000a_Lauren Palma Rojas"/>
    <x v="7"/>
    <x v="7"/>
    <s v="Lilliana Elizondo Hidalgo  100 días_x000a_Lauren Palma Rojas 20 días "/>
    <s v="No se requiere"/>
    <m/>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27"/>
    <x v="26"/>
    <x v="2"/>
    <x v="2"/>
    <x v="6"/>
    <s v="Transversalizar los enfoques de derechos humanos, interseccionalidad y género entre otros, que mejoren la calidad de los servicios que reciben las mujeres"/>
    <s v="P_8"/>
    <x v="6"/>
    <s v="3.2.1"/>
    <n v="20"/>
    <n v="5"/>
    <s v="Participación para la incidencia con instituciones públicas y/o  instancias  regionales, territoriales y locales para  la defensa de los derechos de las mujeres.  de acuerdo  con la demanda._x000a_1. Redes de Violencia_x000a_2. CCCI_x000a_3. Red de OFIMs_x000a_Participación reuniones 50%_x000a_Informe de incidencia 50%"/>
    <s v="CENTRAL"/>
    <s v="TODOS LOS CANTONES"/>
    <s v="G_14"/>
    <x v="71"/>
    <n v="20"/>
    <s v="marzo"/>
    <s v="mayo"/>
    <s v="agosto"/>
    <s v="noviembre"/>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Participación en las instancias en modalidad virtual"/>
    <s v="Tatiana Mejía_x000a_Peggy Quesada_x000a_María Pilar Rivas_x000a_Jorjana Peña_x000a_Monica Azofeifa_x000a_Kattia Rojas_x000a_Noelia Soto_x000a_Kendra Ruiz_x000a_"/>
    <x v="7"/>
    <x v="7"/>
    <s v="Para las atenciones por parte de las facilitadoras PAM  y articuladora (6 funcionariass) se estima la atención de dos instancias anualmente, I por proceso, con un tiempo estimado de 7 días habiles._x000a_Para la atenciones de estos mecanismos por parte del equipo de liderazgo (2) personas se establecen 22 dias hábiles, para atenciones en el año."/>
    <s v="No se requiere"/>
    <n v="0"/>
    <n v="0"/>
    <m/>
    <e v="#N/A"/>
    <x v="0"/>
    <m/>
    <m/>
    <n v="2021"/>
    <x v="0"/>
  </r>
  <r>
    <x v="3"/>
    <s v="Fortalecer las organizaciones de la Economía Social Solidaria mediante capacitación, asistencia técnica y financiamiento para mejorar su productividad según el modelo asociativo inclusivo con enfoque de derechos humanos."/>
    <x v="3"/>
    <s v=" 2017: No disponible"/>
    <s v="2019-2022: 60_x000a_2019: 15_x000a_2020: 15_x000a_2021: 15_x000a_2022: 15"/>
    <s v="INAMU: 1.160 FODESAF – Programa Autonomía Económica de las Mujeres código de programa T-03"/>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27"/>
    <x v="26"/>
    <x v="2"/>
    <x v="2"/>
    <x v="6"/>
    <s v="Transversalizar los enfoques de derechos humanos, interseccionalidad y género entre otros, que mejoren la calidad de los servicios que reciben las mujeres"/>
    <s v="P_8"/>
    <x v="7"/>
    <s v="3.2.2"/>
    <n v="30"/>
    <n v="6"/>
    <s v="Sensibilización y capacitación  a personas funcionarias en temas de derechos humanos de las mujeres en general:_x000a_*Políticas de Igualdad _x000a_*Brechas de género_x000a__x000a_Diseño de capacitación 10%_x000a_Ejecución de la capacitación 40%_x000a_Reporte de la capacitación 50%"/>
    <s v="CENTRAL"/>
    <s v="TODOS LOS CANTONES"/>
    <s v="G_15"/>
    <x v="14"/>
    <n v="30"/>
    <s v="N/A"/>
    <s v="junio"/>
    <s v="setiembre"/>
    <s v="N/A"/>
    <s v="R_P6"/>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Capacitaciones desarrolladas en modalidad virtual"/>
    <s v="Tatiana Mejía _x000a_Profesional Operativa (por definir)"/>
    <x v="7"/>
    <x v="7"/>
    <s v="_x000a_Para esta capacitacion por parte del equipo de liderazgo  persona se establecen 45 dias hábiles, para atenciones en el año."/>
    <s v="No requiere "/>
    <n v="0"/>
    <n v="0"/>
    <m/>
    <e v="#N/A"/>
    <x v="0"/>
    <m/>
    <m/>
    <n v="2021"/>
    <x v="0"/>
  </r>
  <r>
    <x v="5"/>
    <s v="Satisfacer las necesidades básicas de los hogares en situación de pobreza mediante la ejecución de programas sociales para superar la línea de pobreza3 con énfasis en jefatura femenina, en condición de violencia doméstica , personas con discapacidad, pueblos indígenas y edad."/>
    <x v="5"/>
    <s v="2017: 10880 "/>
    <s v="2019-2022: 40.000_x000a_2019: 10.000_x000a_2020: 10.000_x000a_2021: 10.000_x000a_2022: 10.000"/>
    <s v="2019-2022: 1.200_x000a_INAMU – FODESAF –_x000a_Programa Avanzamos_x000a_Mujeres Código de 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3 Número de mujeres atendidas por el Programa Avanzamos Mujeres según el registro de SINIRUBE "/>
    <s v="10.000 anualmente"/>
    <s v="10445 en el 2019"/>
    <x v="27"/>
    <x v="26"/>
    <x v="0"/>
    <x v="0"/>
    <x v="3"/>
    <s v="Contribuir al desarrollo integral de las mujers en su diversidad a través de la capacitación, formación y asistencia técnica en distintas temáticas sociales, económicas, políticas o de organización"/>
    <s v="P_6"/>
    <x v="25"/>
    <s v="2.1.2"/>
    <n v="1050"/>
    <n v="1260"/>
    <s v="Ejecución de Avanzamos Mujeres: _x000a_1. Desarrollo de los procesos de capacitación_x000a_2, Informes final de los procesos._x000a_3. Desarrollo de 2 foros evaluativos._x000a_4. Informes de los foros evaluativos._x000a_5. Proceso de articulación: _x000a_5.1 Acciones interinstitucionales para la atención de las      necesidades e intereses de las mujeres_x000a_5.2 Procesamiento de  la información de las Fichas de Caracterización del Programa Avanzamos Mujeres. _x000a_Cantidad de Mujeres por grupo, 10% _x000a_Ejecución de los procesos 50%_x000a_2 Informes Semestrales. Informe cualitativo. 20%_x000a_Aplicación idonea de las fichas A y B y plan de vida 10%_x000a_Acitividades conjuntas organización y sistematización. 5%_x000a_Trámites administrativos idonéos. 5%_x000a_Para la ejecución de los Foros los indicadores son lo siguientes:   diseño 10%_x000a_convocatoria 10%_x000a_ejecución del foro 40%_x000a_sistematización 40%"/>
    <s v="CENTRAL"/>
    <s v="TODOS LOS CANTONES"/>
    <s v="G_10"/>
    <x v="114"/>
    <n v="1050"/>
    <s v="Inicia:_x000a_ Febrero"/>
    <s v="N/A"/>
    <s v="N/A"/>
    <s v="Termina:_x000a_Diciembre "/>
    <s v="R_P6"/>
    <s v="2_Oferta de formación y capacitación dispersa y no estandarizada que limita el beneficio hacia las mujeres en su diversidad"/>
    <s v="4 Cortes eléctricos o fallas informáticas que interrumpan la generación, captura, procesamiento y transmición de la comunicación e información"/>
    <s v="Desarrollo de los procesos en modalidad virtual "/>
    <s v="Peggy Quesada_x000a_María Pilar Rivas_x000a_Mónica Azofeifa_x000a_Jorjana Peña_x000a_Noelia Soto_x000a_Kattia Rojas_x000a_Kendra Ruíz_x000a_"/>
    <x v="7"/>
    <x v="7"/>
    <s v="Las acciones vinculadas al proceso del PAM, requieren de un tiempo  completo. Son 243 dias hábiles en total para cada categoria según vacaciones quedaría de la siguiente manera: _x000a_Para las funcionarias que tienen periodos de 15 días los hábiles son: 182_x000a_Para las funcionarias que tienen períodos de 22 días los hábiles son: 176_x000a_Para la funcionaria que tienen periodos de 26 días los hábiles son 173"/>
    <s v="Viaticos para 6 personas funcionarias _x000a_"/>
    <n v="0"/>
    <n v="350000"/>
    <s v="10502"/>
    <s v="Viáticos dentro del país"/>
    <x v="0"/>
    <m/>
    <m/>
    <n v="2021"/>
    <x v="45"/>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27"/>
    <x v="26"/>
    <x v="0"/>
    <x v="0"/>
    <x v="3"/>
    <s v="Contribuir al desarrollo integral de las mujers en su diversidad a través de la capacitación, formación y asistencia técnica en distintas temáticas sociales, económicas, políticas o de organización"/>
    <s v="P_6"/>
    <x v="3"/>
    <s v="2.2.3"/>
    <n v="100"/>
    <n v="75"/>
    <s v="Ejecución  de  la Estrategia de Empresariedad:_x000a_ 1. Desarrollo de develando el género:_x000a_1.1 Desarrollo de dos grupos al año, uno por semestre con 25 mujeres cada uno ._x000a_1.2. Informe final del proceso  _x000a_2. Acompañamiento,  seguimiento y asesorías  a mujeres empresarias _x000a_3. Articulación._x000a_Diseño de capacitación, asesoramiento o seguimiento 10%_x000a_Ejecución de la capacitación 40%_x000a_Reporte de la capacitación 50%"/>
    <s v="CENTRAL"/>
    <s v="TODOS LOS CANTONES"/>
    <s v="G_13"/>
    <x v="9"/>
    <n v="100"/>
    <s v="N/A"/>
    <s v="mayo"/>
    <s v="agosto"/>
    <s v="N/A"/>
    <s v="R_P6"/>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Capacitacitacioes y asesorías desarrolladas en modalidad virtual"/>
    <s v="Olga Villalobos Brilla_x000a_Profesional Operativa (por definir)"/>
    <x v="7"/>
    <x v="7"/>
    <s v="_x000a_Para la atenciones de la estrategía de empresariedad se establecen 114 dias,  (2) personas."/>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27"/>
    <x v="26"/>
    <x v="0"/>
    <x v="0"/>
    <x v="3"/>
    <s v="Contribuir al desarrollo integral de las mujers en su diversidad a través de la capacitación, formación y asistencia técnica en distintas temáticas sociales, económicas, políticas o de organización"/>
    <s v="P_6"/>
    <x v="3"/>
    <s v="2.2.3"/>
    <s v="idem"/>
    <s v="idem"/>
    <s v="Gestión Regional del Concurso de FOMUJERES:_x000a_1. Charlas informativas_x000a_2. Asesorías a Mujeres_x000a_3 Seguimiento a las Mujeres ganadoras_x000a_4. Firma de contratos _x000a_Promoción del fondo 10%_x000a_Atención y guía a las mujeres 30%_x000a_Recepción y entregas de documentación relacionada con el FONDO 10%_x000a_Visitas o seguimiento virtual a los proyectos 30%_x000a_Participación a los organos seleccionadores 10%"/>
    <s v="CENTRAL"/>
    <s v="TODOS LOS CANTONES"/>
    <s v="G_13"/>
    <x v="57"/>
    <s v="PENDIENTE LA META"/>
    <s v="N/A"/>
    <s v="Mayo"/>
    <s v="Agosto"/>
    <s v="Octubre"/>
    <s v="R_P6"/>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Establecer asesoría y seguimiento por plataformas virtuales"/>
    <s v="Olga Villalobos Brilla_x000a_Profesional Operativa (por definir)"/>
    <x v="7"/>
    <x v="7"/>
    <s v="_x000a_Para la atenciones del concurso  FOMUJERES se establecen 64 dias,  (2) personas."/>
    <s v="Viáticos para las personas funcionarias _x000a_"/>
    <n v="0"/>
    <n v="100000"/>
    <s v="10502"/>
    <s v="Viáticos dentro del país"/>
    <x v="0"/>
    <m/>
    <m/>
    <n v="2021"/>
    <x v="3"/>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27"/>
    <x v="26"/>
    <x v="2"/>
    <x v="2"/>
    <x v="6"/>
    <s v="Transversalizar los enfoques de derechos humanos, interseccionalidad y género entre otros, que mejoren la calidad de los servicios que reciben las mujeres"/>
    <s v="P_8"/>
    <x v="17"/>
    <s v="3.2.3"/>
    <n v="1"/>
    <n v="1"/>
    <s v="Plataforma Local de Servicios _x000a_Articular con instituciones que participen en esta instancia. Municipalidades (por definir) Meic, INA, MAG, _x000a_Convocatoria 10%_x000a_Ejecución 60%_x000a_Reporte de reunión y acuerdos 30%"/>
    <s v="CENTRAL"/>
    <s v="CARTAGO"/>
    <s v="G_26"/>
    <x v="46"/>
    <n v="1"/>
    <s v="febrero"/>
    <s v="abril"/>
    <s v="setiembre"/>
    <s v="diciembre"/>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Articulaciones desarrolladas en modalidad virtual"/>
    <s v="Olga Villalobos Brilla_x000a_Profesional Operativa (por definir)"/>
    <x v="7"/>
    <x v="7"/>
    <s v="_x000a_Para la atenciones de la plataforma de empresariedad se establecen 22 dias,  (2) personas."/>
    <s v="No se requiere"/>
    <n v="0"/>
    <n v="0"/>
    <m/>
    <e v="#N/A"/>
    <x v="0"/>
    <m/>
    <m/>
    <n v="2021"/>
    <x v="0"/>
  </r>
  <r>
    <x v="5"/>
    <s v="Satisfacer las necesidades básicas de los hogares en situación de pobreza mediante la ejecución de programas sociales para superar la línea de pobreza3 con énfasis en jefatura femenina, en condición de violencia doméstica , personas con discapacidad, pueblos indígenas y edad."/>
    <x v="5"/>
    <s v="2017: 10880 "/>
    <s v="2019-2022: 40.000_x000a_2019: 10.000_x000a_2020: 10.000_x000a_2021: 10.000_x000a_2022: 10.000"/>
    <s v="2019-2022: 1.200_x000a_INAMU – FODESAF –_x000a_Programa Avanzamos_x000a_Mujeres Código de 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27"/>
    <x v="26"/>
    <x v="0"/>
    <x v="0"/>
    <x v="3"/>
    <s v="Contribuir al desarrollo integral de las mujers en su diversidad a través de la capacitación, formación y asistencia técnica en distintas temáticas sociales, económicas, políticas o de organización"/>
    <s v="P_6"/>
    <x v="25"/>
    <s v="2.1.2"/>
    <s v="idem"/>
    <s v="idem"/>
    <s v="Ejecución de Avanzamos Mujeres: _x000a_1. Desarrollo de los procesos de capacitación_x000a_2, Informes final de los procesos._x000a_3. Desarrollo de 2 foros evaluativos._x000a_4. Informes de los foros evaluativos._x000a_5. Proceso de articulación: _x000a_5.1 Acciones interinstitucionales para la atención de las      necesidades e intereses de las mujeres_x000a_5.2 Procesamiento de  la información de las Fichas de Caracterización del Programa Avanzamos Mujeres. _x000a_Cantidad de Mujeres por grupo, 10% _x000a_Ejecución de los procesos 50%_x000a_2 Informes Semestrales. Informe cualitativo. 20%_x000a_Aplicación idonea de las fichas A y B y plan de vida 10%_x000a_Acitividades conjuntas organización y sistematización. 5%_x000a_Trámites administrativos idonéos. 5%_x000a_Para la ejecución de los Foros los indicadores son lo siguientes:   diseño 10%_x000a_convocatoria 10%_x000a_ejecución del foro 40%_x000a_sistematización 40%"/>
    <s v="CENTRAL"/>
    <s v="TODOS LOS CANTONES"/>
    <s v="G_10"/>
    <x v="12"/>
    <s v="IDEM"/>
    <s v="Inicia: _x000a_Febrero"/>
    <s v="N/A"/>
    <s v="N/A"/>
    <s v="Termina:_x000a_Diciembre "/>
    <s v="R_P5"/>
    <s v="1_Afectación de la calidad en la atención en violencia debido al desgaste del personal por la alta demanda  y a condiciones no aptas de infraestructura."/>
    <s v="4 Cortes eléctricos o fallas informáticas que interrumpan la generación, captura, procesamiento y transmición de la comunicación e información"/>
    <s v="Desarrollo de los procesos en modalidad virtual "/>
    <s v="Peggy Quesada_x000a_María Pilar Rivas_x000a_Mónica Azofeifa_x000a_Jorjana Peña_x000a_Noelia Soto_x000a_Kattia Rojas_x000a_Kendra Ruíz_x000a_"/>
    <x v="7"/>
    <x v="7"/>
    <s v="Las acciones vinculadas al proceso del PAM, requieren de un tiempo  completo. Son 243 dias hábiles en total para cada categoria según vacaciones quedaría de la siguiente manera: _x000a_Para las funcionarias que tienen periodos de 15 días los hábiles son: 182_x000a_Para las funcionarias que tienen períodos de 22 días los hábiles son: 176_x000a_Para la funcionaria que tienen periodos de 26 días los hábiles son 173"/>
    <s v="Transporte para las personas funcionarias "/>
    <n v="0"/>
    <n v="100000"/>
    <s v="10501"/>
    <s v="Transporte dentro del país"/>
    <x v="0"/>
    <m/>
    <m/>
    <n v="2021"/>
    <x v="3"/>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27"/>
    <x v="26"/>
    <x v="0"/>
    <x v="0"/>
    <x v="0"/>
    <s v="Atender a las mujeres en su diversidad, desde las perspectivas social, legal, Psicológica y económica para la defensa de sus derechos así como de su integridad física, emocional, social y económica_x000a_"/>
    <s v="P_5"/>
    <x v="0"/>
    <s v="2.2.1"/>
    <n v="200"/>
    <n v="100"/>
    <s v="Atención, información, orientación general en derechos  de las mujeres._x000a_Atención 50%_x000a_Boletas de atención 20%_x000a_Informe 30%"/>
    <s v="CENTRAL"/>
    <s v="TODOS LOS CANTONES"/>
    <s v="G_11"/>
    <x v="12"/>
    <n v="200"/>
    <s v="Inicia: _x000a_Enero"/>
    <s v="N/A"/>
    <s v="N/A"/>
    <s v="Termina:_x000a_Diciembre "/>
    <s v="R_P5"/>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Atención modalidad virtual, telefónica "/>
    <s v="Shirley Sandoval_x000a_Peggy Quesada_x000a_Pilar Rivas_x000a_Mónica Azofeifa_x000a_Jorjana Peña_x000a_Noelia Soto_x000a_Kattia Rojas_x000a_Kendra Ruíz_x000a_Olga Villalobos_x000a_"/>
    <x v="7"/>
    <x v="7"/>
    <s v="Para las atenciones de mujeres para orientación y guía de sus derechos, el mayor porcentaje de tiempo lo tienen la técnica administrativas con 137 dias hábiles._x000a__x000a_Para la atenciones del personal restante, se establecen 11 dias hábiles, para atenciones en el año."/>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1  Aumenta la cantidad de mujeres capacitadas  y asesoradas, por primera vez, en liderazgo transformador, participación política paritaria y organización, para el ejercicio pleno de sus derechos políticos y civiles en relación con la línea base 2018 en todas las regiones del país_x000a__x000a_"/>
    <s v="6000_x000a_CENTRAL 1800_x000a_BRUNCA 840_x000a_CARIBE 840_x000a_UR CHOROTEGA 840_x000a_HUETAR NORTE 840_x000a_PACÍFICO CENTRAL 840"/>
    <s v="pendiente"/>
    <x v="27"/>
    <x v="26"/>
    <x v="0"/>
    <x v="0"/>
    <x v="3"/>
    <s v="Contribuir al desarrollo integral de las mujers en su diversidad a través de la capacitación, formación y asistencia técnica en distintas temáticas sociales, económicas, políticas o de organización"/>
    <s v="P_6"/>
    <x v="8"/>
    <s v="2.1.1"/>
    <n v="60"/>
    <n v="75"/>
    <s v="Desarrollo del proceso de Organización y Liderazgo_x000a_1.Ejecución de un proceso nuevo con 20 mujeres_x000a_1. Ejecución de un porceso de seguimiento con 20 mujeres del año 2020_x000a__x000a_Diseño metodológico 15%_x000a_Convocatoria 10%_x000a_Ejecución del proceso 50%_x000a_Informe final 25_x000a_"/>
    <s v="CENTRAL"/>
    <s v="TODOS LOS CANTONES"/>
    <s v="G_9"/>
    <x v="18"/>
    <n v="40"/>
    <s v="N/A"/>
    <s v="abril"/>
    <s v="setiembre"/>
    <s v="N/A"/>
    <s v="R_P6"/>
    <s v="1_Necesidad de articulación en cualquier proceso de capacitación."/>
    <s v="4 Cortes eléctricos o fallas informáticas que interrumpan la generación, captura, procesamiento y transmición de la comunicación e información"/>
    <s v="Desarrollo de la capacitación en plataforma virtual"/>
    <s v="Tatiana Mejía_x000a_Profesional operativa (por definir)"/>
    <x v="7"/>
    <x v="7"/>
    <s v="Para las capacitaciones y el seguimiento en liderazgo se establecen 68 días"/>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1  Aumenta la cantidad de mujeres capacitadas  y asesoradas, por primera vez, en liderazgo transformador, participación política paritaria y organización, para el ejercicio pleno de sus derechos políticos y civiles en relación con la línea base 2018 en todas las regiones del país_x000a__x000a_"/>
    <s v="6000_x000a_CENTRAL 1800_x000a_BRUNCA 840_x000a_CARIBE 840_x000a_UR CHOROTEGA 840_x000a_HUETAR NORTE 840_x000a_PACÍFICO CENTRAL 840"/>
    <s v="pendiente"/>
    <x v="27"/>
    <x v="26"/>
    <x v="2"/>
    <x v="2"/>
    <x v="7"/>
    <s v="Implementar las estrategias para la incidencia política, en el sector privado y sociedad civil, para la igualdad efectiva y la prevención de la violencia contra las mujeres"/>
    <s v="P_10"/>
    <x v="9"/>
    <s v="3.4.2"/>
    <n v="1"/>
    <n v="0"/>
    <s v="Trabajo con la Plataforma de Mujeres Liderezas a nivel Regional, en el marco de la PIEG _x000a_1. Sesiones de trabajo con 20 mujeres _x000a_Diseño metodologico 15%_x000a_Convocatoria 10%_x000a_Ejecución del proceso 50%_x000a_Informe final 25"/>
    <s v="CENTRAL"/>
    <s v="TODOS LOS CANTONES"/>
    <s v="G_20"/>
    <x v="115"/>
    <n v="1"/>
    <s v="N/A"/>
    <s v="N/A"/>
    <s v="setiembre"/>
    <s v="N/A"/>
    <s v="R_P6"/>
    <s v="1_No se identifique cual es nuestra línea de difusión y divulgación en un marco de recursos escasos y una coyuntura determinada"/>
    <s v="5 Cortes eléctricos o fallas informáticas que interrumpan la generación, captura, procesamiento y transmición de la comunicación e información"/>
    <s v="Desarrollo del seguimiento a la plataforma en modalidad virtual"/>
    <s v="Tatiana Mejía_x000a_Profesional operativa (por definir)"/>
    <x v="7"/>
    <x v="7"/>
    <s v="Para el seguimiento de la plantaforma de liderazgo / PIEG se establecen  34 días."/>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1  Aumenta la cantidad de mujeres capacitadas  y asesoradas, por primera vez, en liderazgo transformador, participación política paritaria y organización, para el ejercicio pleno de sus derechos políticos y civiles en relación con la línea base 2018 en todas las regiones del país_x000a__x000a_"/>
    <s v="6000_x000a_CENTRAL 1800_x000a_BRUNCA 840_x000a_CARIBE 840_x000a_UR CHOROTEGA 840_x000a_HUETAR NORTE 840_x000a_PACÍFICO CENTRAL 840"/>
    <s v="pendiente"/>
    <x v="27"/>
    <x v="26"/>
    <x v="2"/>
    <x v="2"/>
    <x v="7"/>
    <s v="Implementar las estrategias para la incidencia política, en el sector privado y sociedad civil, para la igualdad efectiva y la prevención de la violencia contra las mujeres"/>
    <s v="P_10"/>
    <x v="9"/>
    <s v="3.4.2"/>
    <n v="4"/>
    <n v="2"/>
    <s v="Aseorías Organizativas a grupos Organizados de Mujeres en Defensa de los Derechos Humanos de las Mujeres, por demanda:_x000a_1. De acuerdo con la demanda almenos 2  organizaciones con 15 mujeres  _x000a_Diseño de asesoría 10%_x000a_Ejecución de la asesoría 40%_x000a_Reporte de asesoría 50%"/>
    <s v="CENTRAL"/>
    <s v="TODOS LOS CANTONES"/>
    <s v="G_20"/>
    <x v="17"/>
    <n v="2"/>
    <s v="N/A"/>
    <s v="mayo"/>
    <s v="julio"/>
    <s v="N/A"/>
    <s v="R_P10"/>
    <s v="1_Que no se realicen análsis de genero a los datos estadísticos que se tienen por parte del personal a cargo."/>
    <s v="4 Cortes eléctricos o fallas informáticas que interrumpan la generación, captura, procesamiento y transmición de la comunicación e información"/>
    <s v="Desarrollo asesorías por modalidad virtual"/>
    <s v="Tatiana Mejía_x000a_Profesional operativa (por definir)"/>
    <x v="7"/>
    <x v="7"/>
    <s v="Para las asesorias organizativas 22 días."/>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2  Aumentan las organizaciones de mujeres y mixtas que han sido capacitadas y asesoradas en derechos humanos, paridad en la representación e igualdad efectiva entre mujeres y hombres"/>
    <s v="500 _x000a_nuevas _x000a_140 R.Central_x000a_70 R.Brunca_x000a_70 R.Chorotega_x000a_70 R. H Caribe_x000a_70 R HNorte_x000a_70 R Pacíf.Cent"/>
    <s v="316_x000a_(en cuatro años)"/>
    <x v="27"/>
    <x v="26"/>
    <x v="2"/>
    <x v="2"/>
    <x v="7"/>
    <s v="Implementar las estrategias para la incidencia política, en el sector privado y sociedad civil, para la igualdad efectiva y la prevención de la violencia contra las mujeres"/>
    <s v="P_10"/>
    <x v="9"/>
    <s v="3.4.2"/>
    <s v="IDEM"/>
    <n v="0"/>
    <s v="Trabajo con Mujeres Políticas:_x000a_1. 3 Asesorías puntuales a las Comisiones Municipales de la Condición de la Mujer, de acuerdo con la demanda almenos 2 CMCM._x000a_Diseño de asesoría 10%_x000a_Ejecución de la asesoría 40%_x000a_Reporte de asesoría 50%_x000a_"/>
    <s v="CENTRAL"/>
    <s v="TODOS LOS CANTONES"/>
    <s v="G_20"/>
    <x v="17"/>
    <n v="2"/>
    <s v="febrero"/>
    <s v="N/A"/>
    <s v="N/A"/>
    <s v="N/A"/>
    <s v="R_P10"/>
    <s v="2_Resistencia político-técnica y barreras (desconocimiento, desarticulación) de las jerarquías instucionales que dificultan/limitan el  abordaje hacia el cierre de brechas de género. "/>
    <s v="5 Cortes eléctricos o fallas informáticas que interrumpan la generación, captura, procesamiento y transmición de la comunicación e información"/>
    <s v="Desarrollo de capacitación en la modalidad virtual"/>
    <s v="Tatiana Mejía_x000a_Profesional operativa (por definir)"/>
    <x v="7"/>
    <x v="7"/>
    <s v="Para las atención Comisiones Municipales 18 días."/>
    <s v="no se requiere"/>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27"/>
    <x v="26"/>
    <x v="1"/>
    <x v="1"/>
    <x v="5"/>
    <s v="Generar conocimiento especializado en género y derechos humanos como un servicio que contribuya con los procesos que buscan la conformación de una sociedad más justa e igualitaria"/>
    <s v="P_7"/>
    <x v="5"/>
    <s v="1.6.2"/>
    <n v="150"/>
    <n v="150"/>
    <s v="Realización de Actividades  conmemorativas: _x000a_1. Día Internacional de la Mujer 08 Marzo._x000a_2. Día Internacional para eliminación de la Violencia contra las mujeres. 25 noviembre_x000a_3.. Día Internacional de la Mujer Rural. 19 octubre_x000a_Coordinación realizada 10%_x000a_Convocatoria 20% _x000a_Ejecución de la actiivdad 50%_x000a_Reporte de actividad 20%"/>
    <s v="CENTRAL"/>
    <s v="TODOS LOS CANTONES"/>
    <s v="G_7"/>
    <x v="11"/>
    <n v="150"/>
    <s v="Marzo"/>
    <s v="N/A"/>
    <s v="Octubre"/>
    <s v="Noviembre"/>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Coordinaciones realizadas en plataforma virtual"/>
    <s v="Lauren Palma_x000a_Peggy Quesada_x000a_Pilar Rivas_x000a_Mónica Azofeifa_x000a_Jorjana Peña_x000a_Noelia Soto_x000a_Kattia Rojas_x000a_Kendra Ruíz_x000a_Olga Villalobos_x000a_Tatiana Mejía_x000a_"/>
    <x v="7"/>
    <x v="7"/>
    <s v="Para la conmemoraciones enfocadas en el 8 de marzo  y 25 noviembre, se estima que todas las funcionarias estarán participando con 4 dias habiles para ejecución de esta acción._x000a_Para la preparación del día de la Mujer rural las compañeras destacadas en empresariedad utilizara 11 dias hábiles para la preparación de esta conmemoración."/>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27"/>
    <x v="26"/>
    <x v="0"/>
    <x v="0"/>
    <x v="4"/>
    <s v="Dirigir técnica e ideológicamente el que hacer de los departamentos ejecutores del programa 2"/>
    <s v="P_11"/>
    <x v="4"/>
    <s v="2.0.0"/>
    <s v="Idem "/>
    <s v="idem "/>
    <s v=" Soporte técnico administrativo  para la ejecución de los procesos  regionales:_x000a_1. Acciones  de coordinación de la Unidad Regional: Gestiones gerenciales a lo interno de la Unidad Regional y con la Coordinación de Área y Direcciones._x000a_Reuniones de jefaturas._x000a_2. Supervisión de los procesos regionales._x000a_3. Coordinación con Departamentos Institucionales: Coordinación con Departamentos Institucionales: Sesiones de trabajo con las funcionarias encargadas de los procesos de empresariedad de las mujeres. _x000a_Sesiones de trabajo con las funcionarias encargadas de los procesos de liderazgo y organización y mecanismos locales._x000a_Sesiones de trabajo con funcionarias de los proceso Programa Avanzamos Mujeres._x000a_Sesión de actualización sobre el tema de violencia contra las mujeres._x000a_4.  Gestión Administrativa de las Unidades Regionales:_x000a_Técnica Administrativa: Informes de archivo de gestión, de correspondiencia. Inventarios de activos y de materiales. Informe sobre liquidaciones de caja chica. _x000a_Profesional Ejecutiva: 4 informes de Gestión Administrativa_x000a_4 sesiones de trabajo para el seguimiento de los procesos._x000a_Realización de las actividades de apoyo a la Comisión Ambiental Institucional._x000a_Indicadores para reuniones o acciones gerenciales:  _x000a_Participación reuniones 50%_x000a_Reporte de reunión 50%_x000a_Indicadores Ejecutiva: _x000a_Informes de gestión administrativa 40%_x000a_Informe ejecución de viáticos 40%_x000a_devoluciones gestiones administrativas_x000a_Informes ejecución presupuestaria 20%_x000a_Indicadores Técnica Administrativa:_x000a_Informes de gestión y correspondencia 50%_x000a_Informe sobre inventario de activos y materiales 50%_x000a_Indicadores todas funcionarias que participan en las sesiones de trabajo:_x000a_Participación  50%_x000a_Aportes a los procesos de trabajo 50%_x000a_"/>
    <s v="CENTRAL"/>
    <s v="TODOS LOS CANTONES"/>
    <s v="G_25"/>
    <x v="19"/>
    <n v="4"/>
    <s v="Inicia:_x000a_Enero "/>
    <s v="N/A"/>
    <s v="N/A"/>
    <s v="Termina:_x000a_Diciembre "/>
    <e v="#N/A"/>
    <s v="3_La parte administrativa puede presentar un alto grado de desconocimiento de las labores que el personal técnico desarrolla. "/>
    <s v="4 Cortes eléctricos o fallas informáticas que interrumpan la generación, captura, procesamiento y transmición de la comunicación e información"/>
    <s v="Realizar las coordinaciones en las plataformas virtuales. Mantener respaldo de la información."/>
    <s v="Lauren Palma_x000a_Giovanna Montero_x000a_Shirley Sandoval_x000a_Peggy Quesada_x000a_Pilar Rivas_x000a_Kendra Ruiz_x000a_Noelia Soto_x000a_Olga Villalobos_x000a_Tatiana Mejía_x000a_Kattia Rojas_x000a_Jorjana Peña_x000a_Mónica Azofeifa"/>
    <x v="7"/>
    <x v="7"/>
    <s v="Para la técnica administrativa en esta acción se establece 87 días_x000a_Para la profesional ejecutiva en esta acción se establece 212 días._x000a_Para la Jefatura 100% _x000a_Profesionales que participan en sesiones de trabajo tecnicas 11 dias."/>
    <s v="Viáticos para las personas funcionarias _x000a_"/>
    <n v="0"/>
    <n v="350000"/>
    <s v="10502"/>
    <s v="Viáticos dentro del país"/>
    <x v="0"/>
    <m/>
    <m/>
    <n v="2021"/>
    <x v="45"/>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27"/>
    <x v="26"/>
    <x v="0"/>
    <x v="0"/>
    <x v="4"/>
    <s v="Dirigir técnica e ideológicamente el que hacer de los departamentos ejecutores del programa 2"/>
    <s v="P_11"/>
    <x v="4"/>
    <s v="2.0.0"/>
    <s v="Idem "/>
    <s v="idem "/>
    <s v=" Soporte técnico administrativo  para la ejecución de los procesos  regionales:_x000a_1. Acciones  de coordinación de la Unidad Regional: Gestiones gerenciales a lo interno de la Unidad Regional y con la Coordinación de Área y Direcciones._x000a_Reuniones de jefaturas._x000a_2. Supervisión de los procesos regionales._x000a_3. Coordinación con Departamentos Institucionales: Coordinación con Departamentos Institucionales: Sesiones de trabajo con las funcionarias encargadas de los procesos de empresariedad de las mujeres. _x000a_Sesiones de trabajo con las funcionarias encargadas de los procesos de liderazgo y organización y mecanismos locales._x000a_Sesiones de trabajo con funcionarias de los proceso Programa Avanzamos Mujeres._x000a_Sesión de actualización sobre el tema de violencia contra las mujeres._x000a_4.  Gestión Administrativa de las Unidades Regionales:_x000a_Técnica Administrativa: Informes de archivo de gestión, de correspondiencia. Inventarios de activos y de materiales. Informe sobre liquidaciones de caja chica. _x000a_Profesional Ejecutiva: 4 informes de Gestión Administrativa_x000a_4 sesiones de trabajo para el seguimiento de los procesos._x000a_Realización de las actividades de apoyo a la Comisión Ambiental Institucional._x000a_Indicadores para reuniones o acciones gerenciales:  _x000a_Participación reuniones 50%_x000a_Reporte de reunión 50%_x000a_Indicadores Ejecutiva: _x000a_Informes de gestión administrativa 40%_x000a_Informe ejecución de viáticos 40%_x000a_devoluciones gestiones administrativas_x000a_Informes ejecución presupuestaria 20%_x000a_Indicadores Técnica Administrativa:_x000a_Informes de gestión y correspondencia 50%_x000a_Informe sobre inventario de activos y materiales 50%_x000a_Indicadores todas funcionarias que participan en las sesiones de trabajo:_x000a_Participación  50%_x000a_Aportes a los procesos de trabajo 50%_x000a_"/>
    <s v="CENTRAL"/>
    <s v="TODOS LOS CANTONES"/>
    <s v="G_25"/>
    <x v="19"/>
    <s v="IDEM"/>
    <s v="Inicia:_x000a_Enero "/>
    <s v="N/A"/>
    <s v="N/A"/>
    <s v="Termina:_x000a_Diciembre "/>
    <e v="#N/A"/>
    <s v="3_La parte administrativa puede presentar un alto grado de desconocimiento de las labores que el personal técnico desarrolla. "/>
    <s v="4 Cortes eléctricos o fallas informáticas que interrumpan la generación, captura, procesamiento y transmición de la comunicación e información"/>
    <s v="Realizar las coordinaciones en las plataformas virtuales. Mantener respaldo de la información."/>
    <s v="Lauren Palma_x000a_Giovanna Montero_x000a_Shirley Sandoval_x000a_Peggy Quesada_x000a_Pilar Rivas_x000a_Kendra Ruiz_x000a_Noelia Soto_x000a_Olga Villalobos_x000a_Tatiana Mejía_x000a_Kattia Rojas_x000a_Jorjana Peña_x000a_Mónica Azofeifa"/>
    <x v="7"/>
    <x v="7"/>
    <s v="Para la técnica administrativa en esta acción se establece 87 días_x000a_Para la profesional ejecutiva en esta acción se establece 212 días._x000a_Para la Jefatura 100% _x000a_Profesionales que participan en sesiones de trabajo tecnicas 11 dias."/>
    <s v="Trasnporte para personas funcioanarias "/>
    <n v="0"/>
    <n v="150000"/>
    <s v="10501"/>
    <s v="Transporte dentro del país"/>
    <x v="0"/>
    <m/>
    <m/>
    <n v="2021"/>
    <x v="19"/>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3 Porcentaje de avance en la actualización y modernización gradual del Sistema Archivístico Institucional"/>
    <s v="PENDIENTE"/>
    <s v="pendiente"/>
    <x v="27"/>
    <x v="26"/>
    <x v="1"/>
    <x v="1"/>
    <x v="1"/>
    <s v="Dar soporte presupuestario, contable y de gestión operaciones de flujos monetarios para el logro de objetivos y metas institucionales"/>
    <s v="P_4"/>
    <x v="1"/>
    <s v="1.7.1"/>
    <s v="IDEM"/>
    <m/>
    <s v="1._x0009_Recepción, envío, registro, control de documentos._x000a_2._x0009_Estructuración anual del archivo de gestión, físico y electrónico._x000a_3._x0009_Clasificación de documentos de acuerdo con el cuadro de clasificación documental institucional._x000a_4._x0009_Ordenación cronológica ascendente los documentos._x000a_5._x0009_Identificación de documentos, carpetas y cajas con documentos en soporte papel._x000a_6._x0009_Identificación, codificación e ingreso de metadatos para los documentos y carpetas electrónicos. _x000a_7._x0009_Confeccionar y/o complementar la información de las solicitudes de valoración parcial de documentos que se requieran._x000a_8._x0009_Confeccionar y/o complementar la información de la tabla de plazos de conservación de documentos de la dependencia (las que no tienen una aprobada). Incluye la tabla de plazos, o apartado, para los documentos de las comisiones o comités que pertenecen a ella"/>
    <s v="CENTRAL"/>
    <s v="SAN JOSE"/>
    <s v="G_22"/>
    <x v="2"/>
    <n v="100"/>
    <n v="44197"/>
    <m/>
    <m/>
    <n v="44531"/>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s v="Shirley Sandoval Mora_x000a_Lauren Palma Rojas"/>
    <x v="7"/>
    <x v="7"/>
    <s v="Shirley Sandoval Mora  100 días_x000a_Lauren Palma Rojas  20 días "/>
    <s v="No se requiere"/>
    <m/>
    <n v="0"/>
    <m/>
    <e v="#N/A"/>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28"/>
    <x v="27"/>
    <x v="0"/>
    <x v="0"/>
    <x v="0"/>
    <s v="Atender a las mujeres en su diversidad, desde las perspectivas social, legal, Psicológica y económica para la defensa de sus derechos así como de su integridad física, emocional, social y económica_x000a_"/>
    <s v="P_5"/>
    <x v="0"/>
    <s v="2.2.1"/>
    <n v="500"/>
    <n v="500"/>
    <s v="Atención especializada en violencia  por primera vez (con expedientes nuevo):_x000a_1. Atención psicologica_x000a_2. Atención Legal _x000a_numero de mujeres atendidas con expediente nuevo solicitado por la UPI y departamento de Violencia._x000a_Informes recibidos a satisfacción."/>
    <s v="CHOROTEGA"/>
    <s v="TODOS LOS CANTONES"/>
    <s v="G_11"/>
    <x v="5"/>
    <n v="500"/>
    <s v="Inicia:_x000a_Enero "/>
    <s v="N/A"/>
    <s v="N/A"/>
    <s v="Termina:_x000a_Diciembre "/>
    <s v="R_P5"/>
    <s v="1_Afectación de la calidad en la atención en violencia debido al desgaste del personal por la alta demanda  y a condiciones no aptas de infraestructura."/>
    <s v="5 Seguridad deficitaria en las infraestructuras donde se encuentran instaladas las Unidades operativas"/>
    <s v="A través del Plan Estrátegico de Tecnología de la Información se fortalezca y se amplie los recursos (celulares, internet, portalites, plataformas de comunicación, aplicaciones de comunicación) para atención, asesorías y capacitación vitual. "/>
    <s v="María Pérez Baltodano. Zeidy Mata Mejía_x000a_Apoyo en la gestión administrativa: Kathia Aguilar Pineda; Verny Espinoza Rugama_x000a_Gestión técnica y administrativa: Mélida Carballo Meza"/>
    <x v="7"/>
    <x v="7"/>
    <s v="100 días por cada persona: María Pérez Baltodano, Zeidy Mata Mejía._x000a_20  días apoyo de gestión administrativa: Kathia Aguilar Pineda, Verny Alvarado Rugama_x000a_20 días Técnica y administrativa Mélida Carballo Meza."/>
    <s v="Viáticos  dentro del país para personas funcionarias y pago de  personas usuarias"/>
    <n v="0"/>
    <n v="300000"/>
    <s v="10502"/>
    <s v="Viáticos dentro del país"/>
    <x v="0"/>
    <m/>
    <m/>
    <n v="2021"/>
    <x v="54"/>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28"/>
    <x v="27"/>
    <x v="0"/>
    <x v="0"/>
    <x v="0"/>
    <s v="Atender a las mujeres en su diversidad, desde las perspectivas social, legal, Psicológica y económica para la defensa de sus derechos así como de su integridad física, emocional, social y económica_x000a_"/>
    <s v="P_5"/>
    <x v="0"/>
    <s v="2.2.1"/>
    <s v="IDEM"/>
    <s v="IDEM "/>
    <s v="Atención especializada en violencia  por primera vez (con expedientes nuevo):_x000a_1. Atención psicologica_x000a_2. Atención Legal "/>
    <s v="CHOROTEGA"/>
    <s v="TODOS LOS CANTONES"/>
    <s v="G_11"/>
    <x v="5"/>
    <s v="IDEM"/>
    <s v="Inicia:_x000a_Enero "/>
    <s v="N/A"/>
    <s v="N/A"/>
    <s v="Termina:_x000a_Diciembre "/>
    <s v="R_P5"/>
    <s v="1_Afectación de la calidad en la atención en violencia debido al desgaste del personal por la alta demanda  y a condiciones no aptas de infraestructura."/>
    <s v="5 Seguridad deficitaria en las infraestructuras donde se encuentran instaladas las Unidades operativas"/>
    <s v="A través del Plan Estrátegico de Tecnología de la Información se fortalezca y se amplie los recursos (celulares, internet, portalites, plataformas de comunicación, aplicaciones de comunicación) para atención, asesorías y capacitación vitual. "/>
    <s v="María Pérez Baltodano. Zeidy Mata Mejía_x000a_Apoyo en la gestión administrativa: Kathia Aguilar Pineda; Verny Espinoza Rugama_x000a_Gestión técnica y administrativa: Mélida Carballo Meza"/>
    <x v="7"/>
    <x v="7"/>
    <s v="100 días por cada persona: María Pérez Baltodano, Zeidy Mata Mejía._x000a_20  días apoyo de gestión administrativa: Kathia Aguilar Pineda, Verny Alvarado Rugama_x000a_20 días Técnica y administrativa Mélida Carballo Meza."/>
    <s v="Transporte  dentro del país para personas funcionarias y  pago de personas usuarias"/>
    <n v="0"/>
    <n v="450000"/>
    <s v="10501"/>
    <s v="Transporte dentro del país"/>
    <x v="0"/>
    <m/>
    <m/>
    <n v="2021"/>
    <x v="12"/>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28"/>
    <x v="27"/>
    <x v="0"/>
    <x v="0"/>
    <x v="3"/>
    <s v="Contribuir al desarrollo integral de las mujers en su diversidad a través de la capacitación, formación y asistencia técnica en distintas temáticas sociales, económicas, políticas o de organización"/>
    <s v="P_6"/>
    <x v="3"/>
    <s v="2.2.3"/>
    <n v="100"/>
    <n v="90"/>
    <s v="Ejecución  de  la Estrategia de Empresariedad:_x000a_ 1. Desarrollo de develando el género:_x000a_1.1 Desarrollo de dos grupos al año, uno por semestre con 25 mujeres cada uno ._x000a_1.2. Informe final del proceso  _x000a_2. Acompañamiento  y seguimiento a mujeres empresarias _x000a_3. Articulación de necesidades e intereses de  las mujeres empresarias con la plataforma de servicios empresariales_x000a_cantidad de empresarias atendidas_x000a_Informes recibidos a satisfacción _x000a_Gestiones administrativas._x000a_Revisión y aprobación."/>
    <s v="CHOROTEGA"/>
    <s v="TODOS LOS CANTONES"/>
    <s v="G_13"/>
    <x v="9"/>
    <n v="100"/>
    <s v="Inicia:_x000a_Enero "/>
    <s v="N/A"/>
    <s v="N/A"/>
    <s v="Termina:_x000a_Diciembre "/>
    <s v="R_P6"/>
    <s v="1_Necesidad de articulación en cualquier proceso de capacitación."/>
    <s v="5 Seguridad deficitaria en las infraestructuras donde se encuentran instaladas las Unidades operativas"/>
    <s v="A través del Plan Estrátegico de Tecnología de la Información se fortalezca y se amplie los recursos (celulares, internet, portalites, plataformas de comunicación, aplicaciones de comunicación) para atención, asesorías y capacitación vitual. "/>
    <s v=" Migdalia Castro Quintanilla, Daniela Aiza Torres                                                        Apoyo en la gestión administrativa: Verny Alvarado Rugama, Kathia Aguilar Pineda.                                                    Gestión técnica y administrativa: Mélida Carballo Meza."/>
    <x v="7"/>
    <x v="7"/>
    <s v="70 días por funcionaria: Migdalia Castro Quintanilla, Daniela Aiza Torres                                                        10 días apoyo en la gestión administrativa: Verny Alvarado Rugama, Kathia Aguilar Pineda.                                                                                                         15 días  gestión técnica y administrativa: Mélida Carballo Meza."/>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28"/>
    <x v="27"/>
    <x v="2"/>
    <x v="2"/>
    <x v="6"/>
    <s v="Transversalizar los enfoques de derechos humanos, interseccionalidad y género entre otros, que mejoren la calidad de los servicios que reciben las mujeres"/>
    <s v="P_8"/>
    <x v="6"/>
    <s v="3.2.1"/>
    <n v="30"/>
    <n v="10"/>
    <s v="Participación para la incidencia con instituciones públicas y/o  instancias  regionales, territoriales y locales para  la defensa de los derechos de las mujeres. _x000a_1. Redes de Violencia de La Cruz, Liberia, Cañas y Santa Cruz_x000a_2.  CCCI de Liberia_x000a_3. Red Regional de OFIMs._x000a_4 CLAIS: Liberia/La Cruz, Santa Cruz y Cañas _x000a_5-. EIDIEG y sus comisiones_x000a_cantidad de instituciones asesoradas                    Propuesta y cronograma anual._x000a_Informes de avances y final recibidos a satisfacción. _x000a_Gestiones administrativas."/>
    <s v="CHOROTEGA"/>
    <s v="TODOS LOS CANTONES"/>
    <s v="G_14"/>
    <x v="71"/>
    <n v="30"/>
    <s v="Inicia:_x000a_Enero "/>
    <s v="N/A"/>
    <s v="N/A"/>
    <s v="Termina:_x000a_Diciembre "/>
    <s v="R_P8"/>
    <s v="_Limitada conducción estratégica y de procedimientos técnicos para uniformar y gestionar acciones en favor de la igualdad de género en el ámbito público y privado (AT)"/>
    <s v="5 Seguridad deficitaria en las infraestructuras donde se encuentran instaladas las Unidades operativas"/>
    <s v="A través del Plan Estrátegico de Tecnología de la Información se fortalezca y se amplie los recursos (celulares, internet, portalites, plataformas de comunicación, aplicaciones de comunicación) para atención, asesorías y capacitación vitual. "/>
    <s v="Migdalia Castro Quintanilla, Helena Palacios Martínez, Rosa Acevedo Granados, Daniela Aiza Torres, Lindsay Karina Castillo Ramírez, Zeidy Mata Mejía, María Pérez Baltodano_x000a_Apoyo en la gestión administrativa: Verny Alvarado Rugama, Kathia Aguilar Pineda.                                                    Gestión técnica y administrativa: Mélida Carballo Meza."/>
    <x v="7"/>
    <x v="7"/>
    <s v="20 días por funcionaria:.Migdalia Castro Quintanilla, Helena Palacios Martínez, Rosa Acevedo Granados, Daniela Aiza Torres, Lindsay Karina Castillo Ramírez, Zeidy Mata Mejía, María Pérez Baltodano_x000a_ 5 días Apoyo en la gestión administrativa: Verny Alvarado Rugama, Kathia Aguilar Pineda.     _x000a_ 10 días Gestión técnica y administrativa: Mélida Carballo Meza"/>
    <s v="No se requiere"/>
    <n v="0"/>
    <n v="0"/>
    <m/>
    <e v="#N/A"/>
    <x v="0"/>
    <m/>
    <m/>
    <n v="2021"/>
    <x v="0"/>
  </r>
  <r>
    <x v="3"/>
    <s v="Fortalecer las organizaciones de la Economía Social Solidaria mediante capacitación, asistencia técnica y financiamiento para mejorar su productividad según el modelo asociativo inclusivo con enfoque de derechos humanos."/>
    <x v="3"/>
    <s v=" 2017: No disponible"/>
    <s v="2019-2022: 60_x000a_2019: 15_x000a_2020: 15_x000a_2021: 15_x000a_2022: 15"/>
    <s v="INAMU: 1.160 FODESAF – Programa Autonomía Económica de las Mujeres código de programa T-03"/>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28"/>
    <x v="27"/>
    <x v="2"/>
    <x v="2"/>
    <x v="6"/>
    <s v="Transversalizar los enfoques de derechos humanos, interseccionalidad y género entre otros, que mejoren la calidad de los servicios que reciben las mujeres"/>
    <s v="P_8"/>
    <x v="7"/>
    <s v="3.2.2"/>
    <n v="100"/>
    <n v="120"/>
    <s v="Sensibilización y capacitación  a  personas funcionarias en temas de derechos humano de las mujeres en general_x000a_cantidad de personas capacitadas                          Propuesta teórica, metodológica y cronograma anual._x000a_Informes recibidos a satisfacción. _x000a_Gestiones administrativas."/>
    <s v="CHOROTEGA"/>
    <s v="TODOS LOS CANTONES"/>
    <s v="G_15"/>
    <x v="14"/>
    <n v="100"/>
    <s v="Inicia:_x000a_Enero "/>
    <s v="N/A"/>
    <s v="N/A"/>
    <s v="Termina:_x000a_Diciembre "/>
    <s v="R_P8"/>
    <s v="_Limitada conducción estratégica y de procedimientos técnicos para uniformar y gestionar acciones en favor de la igualdad de género en el ámbito público y privado (AT)"/>
    <s v="5 Seguridad deficitaria en las infraestructuras donde se encuentran instaladas las Unidades operativas"/>
    <s v="A través del Plan Estrátegico de Tecnología de la Información se fortalezca y se amplie los recursos (celulares, internet, portalites, plataformas de comunicación, aplicaciones de comunicación) para atención, asesorías y capacitación vitual. "/>
    <s v="Migdalia Castro Quintanilla, Helena Palacios Martínez, Rosa Acevedo Granados, Daniela Aiza Torres, Lindsay Karina Castillo Ramírez, Zeidy Mata Mejía, María Pérez Baltodano           Apoyo en la gestión administrativa: Verny Alvarado Rugama, Kathia Aguilar Pineda.                                                    Gestión técnica y administrativa: Mélida Carballo Meza.                                                                     "/>
    <x v="7"/>
    <x v="7"/>
    <s v="10 días por funcionaria: Migdalia Castro Quintanilla, Helena Palacios Martínez, Rosa Acevedo Granados, Daniela Aiza Torres, Lindsay Karina Castillo Ramírez, Zeidy Mata Mejía, María Pérez Baltodano_x000a_ 5 días Apoyo en la gestión administrativa: Verny Alvarado Rugama, Kathia Aguilar Pineda.     _x000a_ 10 días Gestión técnica y administrativa: Mélida Carballo Meza"/>
    <s v="No requiere "/>
    <n v="0"/>
    <n v="0"/>
    <m/>
    <e v="#N/A"/>
    <x v="0"/>
    <m/>
    <m/>
    <n v="2021"/>
    <x v="0"/>
  </r>
  <r>
    <x v="5"/>
    <s v="Satisfacer las necesidades básicas de los hogares en situación de pobreza mediante la ejecución de programas sociales para superar la línea de pobreza3 con énfasis en jefatura femenina, en condición de violencia doméstica , personas con discapacidad, pueblos indígenas y edad."/>
    <x v="5"/>
    <s v="2017: 10880 "/>
    <s v="2019-2022: 40.000_x000a_2019: 10.000_x000a_2020: 10.000_x000a_2021: 10.000_x000a_2022: 10.000"/>
    <s v="2019-2022: 1.200_x000a_INAMU – FODESAF –_x000a_Programa Avanzamos_x000a_Mujeres Código de 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3 Número de mujeres atendidas por el Programa Avanzamos Mujeres según el registro de SINIRUBE "/>
    <s v="10.000 anualmente"/>
    <s v="10445 en el 2019"/>
    <x v="28"/>
    <x v="27"/>
    <x v="0"/>
    <x v="0"/>
    <x v="3"/>
    <s v="Contribuir al desarrollo integral de las mujers en su diversidad a través de la capacitación, formación y asistencia técnica en distintas temáticas sociales, económicas, políticas o de organización"/>
    <s v="P_6"/>
    <x v="25"/>
    <s v="2.1.2"/>
    <n v="1800"/>
    <n v="1800"/>
    <s v="Ejecución de Avanzamos Mujeres: _x000a_1. Desarrollo de los procesos de capacitación_x000a_2, Informes final de los procesos._x000a_3. Desarrollo de 2 foros evaluativos._x000a_4. Informes de los foros evaluativos._x000a_5. Proceso de articulación: _x000a_5.1 Acciones interinstitucionales para la atención de las      necesidades e intereses de las mujeres_x000a_5.2 Procesamiento de  la información de las Fichas de Caracterización del Programa Avanzamos Mujeres. _x000a_Cantidad de mujeres capacitadas en Formación Humana ._x000a_Porcentaje de fichas de caracterización A y B, y planes de Vida presentadas de forma correcta._x000a_Cantidad de informes recibidos a satisfacción._x000a_Desarrollo de procesos de capacitación de calidad._x000a_Cantidad de mujeres en articulación (100)._x000a_Preparación de base de datos (fichas A y B, planes de vida, registro de usuarias) ."/>
    <s v="CHOROTEGA"/>
    <s v="TODOS LOS CANTONES"/>
    <s v="G_10"/>
    <x v="114"/>
    <n v="1800"/>
    <s v="Inicia:_x000a_Febrero "/>
    <s v="N/A"/>
    <s v="N/A"/>
    <s v="Termina:_x000a_Diciembre "/>
    <s v="R_P6"/>
    <s v="1_Necesidad de articulación en cualquier proceso de capacitación."/>
    <s v="5 Seguridad deficitaria en las infraestructuras donde se encuentran instaladas las Unidades operativas"/>
    <s v="A través del Plan Estrátegico de Tecnología de la Información se fortalezca y se amplie los recursos (celulares, internet, portalites, plataformas de comunicación, aplicaciones de comunicación) para atención, asesorías y capacitación vitual. "/>
    <s v="Funcionarias del PAM: María Mercedes Díaz Ramírez; Marisol Peña Apú, Cindy Chavarría Soto, Eilyn Corella Alfaro, Milady Quintanilla Molina, Silvia Blanco Guillén, Keyren Blanco Zúñiga, Ana Laura Obregón Montiel, María del Rocío Núñez Hidalgo_x000a_Articulación: Lindsay Karina Castillo Ramírez_x000a_Apoyo en la gestión administrativa: Kathia Aguilar Pineda, Verny Alvarado Rugama_x000a_Gestión técnica y administrativa: Mélida Carballo Meza."/>
    <x v="7"/>
    <x v="7"/>
    <s v="186 días 10 funcionarias_x000a_Funcionarias del PAM: María Mercedes Díaz Ramírez; Marisol Peña Apú, Cindy Chavarría Soto, Eilyn Corella Alfaro, Milady Quintanilla Molina, Silvia Blanco Guillén, Keyren Blanco Zúñiga, Ana Laura Obregón Montiel, María del Rocío Núñez Hidalgo_x000a_119 días Articulación: Lindsay Karina Castillo Ramírez_x000a_ 5 días Apoyo en la gestión administrativa: Kathia Aguilar Pineda y Verny Alvarado Rugama_x000a_ 10 días Gestión técnica y administrativa: Mélida Carballo Meza."/>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28"/>
    <x v="27"/>
    <x v="0"/>
    <x v="0"/>
    <x v="3"/>
    <s v="Contribuir al desarrollo integral de las mujers en su diversidad a través de la capacitación, formación y asistencia técnica en distintas temáticas sociales, económicas, políticas o de organización"/>
    <s v="P_6"/>
    <x v="3"/>
    <s v="2.2.3"/>
    <s v="IDEM"/>
    <s v="IDEM "/>
    <s v="Gestión Regional del Concurso de FOMUJERES:_x000a_1. Apertura y entrega de documentación (difusión en medios regionales)_x000a_2. Acompañamiento previo (charlas informativas, acompañamientos)_x000a_3 -Admisibilidad y viabilidad  (verificación presencial o virtual)_x000a_4. Firma de contratos                                                                                        5. Recepción de facturas de compras.                                                            6. Seguimiento (verificación de compras, perfil inicial, estado final, informe final).                                                                                                             7. Incumplimiento (subsanaciones, medidas correctivas, cobro, acuerdos de pago). _x000a_Informes recibidos a satisfacción "/>
    <s v="CHOROTEGA"/>
    <s v="TODOS LOS CANTONES"/>
    <s v="G_13"/>
    <x v="9"/>
    <s v="IDEM"/>
    <s v="Inicia:_x000a_Enero "/>
    <s v="N/A"/>
    <s v="N/A"/>
    <s v="Termina:_x000a_Diciembre "/>
    <s v="R_P6"/>
    <s v="1_No se identifique cual es nuestra línea de difusión y divulgación en un marco de recursos escasos y una coyuntura determinada"/>
    <s v="5 Seguridad deficitaria en las infraestructuras donde se encuentran instaladas las Unidades operativas"/>
    <s v="A través del Plan Estrátegico de Tecnología de la Información se fortalezca y se amplie los recursos (celulares, internet, portalites, plataformas de comunicación, aplicaciones de comunicación) para atención, asesorías y capacitación vitual. "/>
    <s v="Migdalia Castro Quintanilla, Daniela Aiza Torres                                                        Apoyo en la gestión administrativa: Verny Alvarado Rugama, Kathia Aguilar Pineda.                                                    Gestión técnica y administrativa: Mélida Carballo Meza."/>
    <x v="7"/>
    <x v="7"/>
    <s v="52 días por funcionaria: Migdalia Castro Quintanilla, Daniela Aiza Torres ,     20  días de apoyo en la gestión administrativa: Verny Alvarado Rugama, Kathia Aguilar Pineda.                                                                                                      20  días de Gestión técnica y administrativa: Mélida Carballo Meza."/>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28"/>
    <x v="27"/>
    <x v="2"/>
    <x v="2"/>
    <x v="6"/>
    <s v="Transversalizar los enfoques de derechos humanos, interseccionalidad y género entre otros, que mejoren la calidad de los servicios que reciben las mujeres"/>
    <s v="P_8"/>
    <x v="17"/>
    <s v="3.2.3"/>
    <n v="16"/>
    <n v="0"/>
    <s v="Plataforma Local de Servicios empresariales:  Municipalidades: La Cruz, Liberia, Cañas, Abangares, Nandayure, Hojancha, Nicoya , Santa Cruz y  Carrillo, MEIC, MAG, INA,UTN,INDER, IMAS y UNA_x000a_cantidad de instituciones atendidas._x000a_Informes recibidos a satisfacción_x000a_Gestiones administrativas."/>
    <s v="CHOROTEGA"/>
    <s v="TODOS LOS CANTONES"/>
    <s v="G_26"/>
    <x v="46"/>
    <n v="16"/>
    <s v="Inicia:_x000a_Enero "/>
    <s v="N/A"/>
    <s v="N/A"/>
    <s v="Termina:_x000a_Diciembre "/>
    <s v="R_P8"/>
    <s v="_Limitada conducción estratégica y de procedimientos técnicos para uniformar y gestionar acciones en favor de la igualdad de género en el ámbito público y privado (AT)"/>
    <s v="5 Seguridad deficitaria en las infraestructuras donde se encuentran instaladas las Unidades operativas"/>
    <s v="A través del Plan Estrátegico de Tecnología de la Información se fortalezca y se amplie los recursos (celulares, internet, portalites, plataformas de comunicación, aplicaciones de comunicación) para atención, asesorías y capacitación vitual. "/>
    <s v="Migdalia Castro Quintanilla, Daniela Aiza Torres                                                        Apoyo en la gestión administrativa: Verny Alvarado Rugama, Kathia Aguilar Pineda.                                                    Gestión técnica y administrativa: Mélida Carballo Meza."/>
    <x v="7"/>
    <x v="7"/>
    <s v="20 días por funcionaria: Migdalia Castro Quintanilla, Daniela Aiza Torres ,    5 días de apoyo en la gestión administrativa: Verny Alvarado Rugama, Kathia Aguilar Pineda.                                                                                                      5 días de Gestión técnica y administrativa: Mélida Carballo Meza."/>
    <s v="No se requiere"/>
    <n v="0"/>
    <n v="0"/>
    <m/>
    <e v="#N/A"/>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28"/>
    <x v="27"/>
    <x v="0"/>
    <x v="0"/>
    <x v="0"/>
    <s v="Atender a las mujeres en su diversidad, desde las perspectivas social, legal, Psicológica y económica para la defensa de sus derechos así como de su integridad física, emocional, social y económica_x000a_"/>
    <s v="P_5"/>
    <x v="0"/>
    <s v="2.2.1"/>
    <n v="400"/>
    <n v="400"/>
    <s v="Atención, información, orientación general en derechos  de las mujeres._x000a_Cantidad de mujeres atendidas y registradas según el instrumento definido para el servicio."/>
    <s v="CHOROTEGA"/>
    <s v="TODOS LOS CANTONES"/>
    <s v="G_11"/>
    <x v="12"/>
    <n v="400"/>
    <s v="Inicia:_x000a_Enero "/>
    <s v="N/A"/>
    <s v="N/A"/>
    <s v="Termina:_x000a_Diciembre "/>
    <s v="R_P5"/>
    <s v="1_Afectación de la calidad en la atención en violencia debido al desgaste del personal por la alta demanda  y a condiciones no aptas de infraestructura."/>
    <s v="5 Seguridad deficitaria en las infraestructuras donde se encuentran instaladas las Unidades operativas"/>
    <s v="A través del Plan Estrátegico de Tecnología de la Información se fortalezca y se amplie los recursos (celulares, internet, portalites, plataformas de comunicación, aplicaciones de comunicación) para atención, asesorías y capacitación vitual. "/>
    <s v="Migdalia Castro Quintanilla, Helena Palacios Martínez, Rosa Acevedo Granados, Daniela Aiza Torres, María Mercedes Díaz Ramírez; Marisol Peña Apú, Cindy Chavarría Soto, Eilyn Corella Alfaro, Milady Quintanilla Molina, Silvia Blanco Guillén, Keyren Blanco Zúñiga, Ana Laura Obregón Montiel, María del Rocío Núñez Hidalgo_x000a_Lindsay Karina Castillo Ramírez_x000a_Apoyo en la gestión administrativa: Kathia Aguilar Pineda, Verny Alvarado Rugama_x000a_Gestión técnica y administrativa: Mélida Carballo Meza."/>
    <x v="7"/>
    <x v="7"/>
    <s v="56 días Técnica Administrativa : Kathia Aguilar Pineda_x000a_36 días 15 funcionarias: Migdalia Castro Quintanilla, Helena Palacios Martínez, Rosa Acevedo Granados, Daniela Aiza Torres, María Mercedes Díaz Ramírez; Marisol Peña Apú, Cindy Chavarría Soto, Eilyn Corella Alfaro, Milady Quintanilla Molina, Silvia Blanco Guillén, Keyren Blanco Zúñiga, Ana Laura Obregón Montiel, María del Rocío Núñez Hidalgo_x000a_Lindsay Karina Castillo Ramírez, Mélida Carballo Meza_x000a_15 días Profesional Ejecutivo: Verny Alvarado Rugama."/>
    <s v="no se requiere"/>
    <n v="0"/>
    <n v="0"/>
    <m/>
    <e v="#N/A"/>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28"/>
    <x v="27"/>
    <x v="0"/>
    <x v="0"/>
    <x v="0"/>
    <s v="Atender a las mujeres en su diversidad, desde las perspectivas social, legal, Psicológica y económica para la defensa de sus derechos así como de su integridad física, emocional, social y económica_x000a_"/>
    <s v="P_5"/>
    <x v="0"/>
    <s v="2.2.1"/>
    <s v="IDEM"/>
    <s v="IDEM "/>
    <s v="300 mujeres con Atención especializada en violencia en seguimiento _x000a_1. Atención psicologica_x000a_2. Atención Legal "/>
    <s v="CHOROTEGA"/>
    <s v="TODOS LOS CANTONES"/>
    <s v="G_11"/>
    <x v="53"/>
    <s v="IDEM"/>
    <s v="Inicia:_x000a_Enero "/>
    <s v="N/A"/>
    <s v="N/A"/>
    <s v="Termina:_x000a_Diciembre "/>
    <s v="R_P5"/>
    <s v="1_Afectación de la calidad en la atención en violencia debido al desgaste del personal por la alta demanda  y a condiciones no aptas de infraestructura."/>
    <s v="5 Seguridad deficitaria en las infraestructuras donde se encuentran instaladas las Unidades operativas"/>
    <s v="A través del Plan Estrátegico de Tecnología de la Información se fortalezca y se amplie los recursos (celulares, internet, portalites, plataformas de comunicación, aplicaciones de comunicación) para atención, asesorías y capacitación vitual. "/>
    <s v="María Pérez Baltodano. Zeidy Mata Mejía_x000d__x000a_Apoyo en la gestión administrativa: Kathia Aguilar Pineda; Verny Espinoza Rugama_x000d__x000a_Gestión técnica y administrativa: Mélida Carballo Meza"/>
    <x v="7"/>
    <x v="7"/>
    <s v="50 días por cada persona: María Pérez Baltodano, Zeidy Mata Mejía._x000a_20  días apoyo de gestión administrativa: Kathia Aguilar Pineda, Verny Alvarado Rugama_x000a_20 días Técnica y administrativa Mélida Carballo Meza."/>
    <s v="Viáticos  dentro del país para personas funcionarias y pago de  personas usuarias"/>
    <n v="0"/>
    <n v="300000"/>
    <s v="10502"/>
    <s v="Viáticos dentro del país"/>
    <x v="0"/>
    <m/>
    <m/>
    <n v="2021"/>
    <x v="54"/>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28"/>
    <x v="27"/>
    <x v="0"/>
    <x v="0"/>
    <x v="0"/>
    <s v="Atender a las mujeres en su diversidad, desde las perspectivas social, legal, Psicológica y económica para la defensa de sus derechos así como de su integridad física, emocional, social y económica_x000a_"/>
    <s v="P_5"/>
    <x v="0"/>
    <s v="2.2.1"/>
    <s v="IDEM"/>
    <s v="IDEM "/>
    <s v="300 mujeres con Atención especializada en violencia en seguimiento _x000a_1. Atención psicologica_x000a_2. Atención Legal "/>
    <s v="CHOROTEGA"/>
    <s v="TODOS LOS CANTONES"/>
    <s v="G_11"/>
    <x v="53"/>
    <s v="IDEM"/>
    <s v="Inicia:_x000a_Enero "/>
    <s v="N/A"/>
    <s v="N/A"/>
    <s v="Termina:_x000a_Diciembre "/>
    <s v="R_P5"/>
    <s v="1_Afectación de la calidad en la atención en violencia debido al desgaste del personal por la alta demanda  y a condiciones no aptas de infraestructura."/>
    <s v="5 Seguridad deficitaria en las infraestructuras donde se encuentran instaladas las Unidades operativas"/>
    <s v="A través del Plan Estrátegico de Tecnología de la Información se fortalezca y se amplie los recursos (celulares, internet, portalites, plataformas de comunicación, aplicaciones de comunicación) para atención, asesorías y capacitación vitual. "/>
    <s v="María Pérez Baltodano. Zeidy Mata Mejía_x000d__x000a_Apoyo en la gestión administrativa: Kathia Aguilar Pineda; Verny Espinoza Rugama_x000d__x000a_Gestión técnica y administrativa: Mélida Carballo Meza"/>
    <x v="7"/>
    <x v="7"/>
    <s v="50 días por cada persona: María Pérez Baltodano, Zeidy Mata Mejía._x000a_20  días apoyo de gestión administrativa: Kathia Aguilar Pineda, Verny Alvarado Rugama_x000a_20 días Técnica y administrativa Mélida Carballo Meza."/>
    <s v="Transporte  dentro del país para personas funcionarias y personas usuarias"/>
    <n v="0"/>
    <n v="150000"/>
    <s v="10501"/>
    <s v="Transporte dentro del país"/>
    <x v="0"/>
    <m/>
    <m/>
    <n v="2021"/>
    <x v="19"/>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1  Aumenta la cantidad de mujeres capacitadas  y asesoradas, por primera vez, en liderazgo transformador, participación política paritaria y organización, para el ejercicio pleno de sus derechos políticos y civiles en relación con la línea base 2018 en todas las regiones del país_x000a__x000a_"/>
    <s v="6000_x000a_CENTRAL 1800_x000a_BRUNCA 840_x000a_CARIBE 840_x000a_UR CHOROTEGA 840_x000a_HUETAR NORTE 840_x000a_PACÍFICO CENTRAL 840"/>
    <s v="pendiente"/>
    <x v="28"/>
    <x v="27"/>
    <x v="0"/>
    <x v="0"/>
    <x v="3"/>
    <s v="Contribuir al desarrollo integral de las mujers en su diversidad a través de la capacitación, formación y asistencia técnica en distintas temáticas sociales, económicas, políticas o de organización"/>
    <s v="P_6"/>
    <x v="8"/>
    <s v="2.1.1"/>
    <n v="70"/>
    <n v="30"/>
    <s v="Desarrollo del proceso de Organización y Liderazgo: 40 mujeres_x000a_1.Ejecución de un proceso nuevo con 20 mujeres_x000a_1. Ejecución de un proceso de seguimiento con 20 mujeres del año 2020_x000a_cantidad de mujeres participantes_x000a_gestiones administrativas._x000a_Informes recibidos a satisfacción_x000a__x000a_"/>
    <s v="CHOROTEGA"/>
    <s v="TODOS LOS CANTONES"/>
    <s v="G_9"/>
    <x v="16"/>
    <n v="40"/>
    <s v="Inicia:_x000a_Enero "/>
    <s v="N/A"/>
    <s v="N/A"/>
    <s v="Termina:_x000a_Diciembre "/>
    <s v="R_P6"/>
    <s v="1_Necesidad de articulación en cualquier proceso de capacitación."/>
    <s v="5 Seguridad deficitaria en las infraestructuras donde se encuentran instaladas las Unidades operativas"/>
    <s v="A través del Plan Estrátegico de Tecnología de la Información se fortalezca y se amplie los recursos (celulares, internet, portalites, plataformas de comunicación, aplicaciones de comunicación) para atención, asesorías y capacitación vitual. "/>
    <s v="Rosa Acevedo Granados, Helena Palacios Martínez_x000a_Apoyo en la gestión administrativa: Kathia Aguilar Pineda, Verny Alvarado Rugama_x000a_Gestión técnica y administrativa: Mélida Carballo Meza"/>
    <x v="7"/>
    <x v="7"/>
    <s v="35 días cada funcionaria Rosa Acevedo Granados, Helena Palacios Martínez_x000a_3 días de apoyo en la gestión administrativa: Kathia Aguilar Pineda, Verny Alvarado Rugama_x000a_5 días Gestión técnica y administrativa: Mélida Carballo Meza_x000a_"/>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1  Aumenta la cantidad de mujeres capacitadas  y asesoradas, por primera vez, en liderazgo transformador, participación política paritaria y organización, para el ejercicio pleno de sus derechos políticos y civiles en relación con la línea base 2018 en todas las regiones del país_x000a__x000a_"/>
    <s v="6000_x000a_CENTRAL 1800_x000a_BRUNCA 840_x000a_CARIBE 840_x000a_UR CHOROTEGA 840_x000a_HUETAR NORTE 840_x000a_PACÍFICO CENTRAL 840"/>
    <s v="pendiente"/>
    <x v="28"/>
    <x v="27"/>
    <x v="2"/>
    <x v="2"/>
    <x v="7"/>
    <s v="Implementar las estrategias para la incidencia política, en el sector privado y sociedad civil, para la igualdad efectiva y la prevención de la violencia contra las mujeres"/>
    <s v="P_10"/>
    <x v="9"/>
    <s v="3.4.2"/>
    <n v="1"/>
    <n v="30"/>
    <s v="Trabajo con la Plataforma de Mujeres Liderezas a nivel Regional, en el marco de la PIEG _x000a_1. Sesiones de trabajo con 30 mujeres _x000a_Propuesta y cronograma anual._x000a_Minutas de reunión._x000a_Informes de avances._x000a_Gestiones administrativas._x000a_Revisión y aprobación."/>
    <s v="CHOROTEGA"/>
    <s v="TODOS LOS CANTONES"/>
    <s v="G_20"/>
    <x v="115"/>
    <n v="1"/>
    <s v="febrero- marzo"/>
    <s v="Abril-Junio"/>
    <s v="agosto "/>
    <s v="noviembre"/>
    <s v="R_P6"/>
    <s v="1_Necesidad de articulación en cualquier proceso de capacitación."/>
    <s v="5 Seguridad deficitaria en las infraestructuras donde se encuentran instaladas las Unidades operativas"/>
    <s v="A través del Plan Estrátegico de Tecnología de la Información se fortalezca y se amplie los recursos (celulares, internet, portalites, plataformas de comunicación, aplicaciones de comunicación) para atención, asesorías y capacitación vitual. "/>
    <s v="Rosa Acevedo Granados, Helena Palacios Martínez_x000a_Apoyo en la gestión administrativa: Kathia Aguilar Pineda, Verny Alvarado Rugama_x000a_Gestión técnica y administrativa: Mélida Carballo Meza"/>
    <x v="7"/>
    <x v="7"/>
    <s v="35 días cada funcionaria Rosa Acevedo Granados, Helena Palacios Martínez_x000a_3 días de apoyo en la gestión administrativa: Kathia Aguilar Pineda, Verny Alvarado Rugama_x000a_5 días Gestión técnica y administrativa: Mélida Carballo Meza"/>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1  Aumenta la cantidad de mujeres capacitadas  y asesoradas, por primera vez, en liderazgo transformador, participación política paritaria y organización, para el ejercicio pleno de sus derechos políticos y civiles en relación con la línea base 2018 en todas las regiones del país_x000a__x000a_"/>
    <s v="6000_x000a_CENTRAL 1800_x000a_BRUNCA 840_x000a_CARIBE 840_x000a_UR CHOROTEGA 840_x000a_HUETAR NORTE 840_x000a_PACÍFICO CENTRAL 840"/>
    <s v="pendiente"/>
    <x v="28"/>
    <x v="27"/>
    <x v="2"/>
    <x v="2"/>
    <x v="7"/>
    <s v="Implementar las estrategias para la incidencia política, en el sector privado y sociedad civil, para la igualdad efectiva y la prevención de la violencia contra las mujeres"/>
    <s v="P_10"/>
    <x v="9"/>
    <s v="3.4.2"/>
    <n v="4"/>
    <n v="0"/>
    <s v="Trabajo con Mujeres Políticas:_x000a_1. 3 Asesorías puntuales a las Comisiones Municipales de la Condición de la Mujer, de acuerdo con la demanda almenos 2 CMCM._x000a_cantidad de organizaciones atendidas_x000a_Informes recibidos a satisfacción_x000a_Gestiones administrativas._x000a_"/>
    <s v="CHOROTEGA"/>
    <s v="TODOS LOS CANTONES"/>
    <s v="G_20"/>
    <x v="17"/>
    <n v="2"/>
    <s v="N/A"/>
    <s v="N/A"/>
    <s v="Julio-Setiembre"/>
    <s v="N/A"/>
    <s v="R_P10"/>
    <s v="2_Resistencia político-técnica y barreras (desconocimiento, desarticulación) de las jerarquías instucionales que dificultan/limitan el  abordaje hacia el cierre de brechas de género. "/>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alites, plataformas de comunicación, aplicaciones de comunicación) para atención, asesorías y capacitación vitual. "/>
    <s v="Rosa Acevedo Granados, Migdalia Castro Quintanilla, Helena Palacios Martínez_x000d__x000a_Apoyo en la gestión administrativa: Kathia Aguilar Pineda, Verny Alvarado Rugama_x000d__x000a_Gestión técnica y administrativa: Mélida Carballo Meza"/>
    <x v="7"/>
    <x v="7"/>
    <s v="26 días cada funcionaria Rosa Acevedo Granados, Helena Palacios Martínez, Helena Palacios Martínez_x000a_3 días de apoyo en la gestión administrativa: Kathia Aguilar Pineda, Verny Alvarado Rugama_x000a_5 días Gestión técnica y administrativa: Mélida Carballo Meza_x000a_"/>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2  Aumentan las organizaciones de mujeres y mixtas que han sido capacitadas y asesoradas en derechos humanos, paridad en la representación e igualdad efectiva entre mujeres y hombres"/>
    <s v="500 _x000a_nuevas _x000a_140 R.Central_x000a_70 R.Brunca_x000a_70 R.Chorotega_x000a_70 R. H Caribe_x000a_70 R HNorte_x000a_70 R Pacíf.Cent"/>
    <s v="316_x000a_(en cuatro años)"/>
    <x v="28"/>
    <x v="27"/>
    <x v="2"/>
    <x v="2"/>
    <x v="7"/>
    <s v="Implementar las estrategias para la incidencia política, en el sector privado y sociedad civil, para la igualdad efectiva y la prevención de la violencia contra las mujeres"/>
    <s v="P_10"/>
    <x v="9"/>
    <s v="3.4.2"/>
    <s v="IDEM"/>
    <n v="1"/>
    <s v="Aseorías Organizativas a grupos Organizados de Mujeres en Defensa de los Derechos Humanos de las Mujeres, por demanda:_x000a_1. De acuerdo con la demanda almenos 2  organizaciones con 15 mujeres  _x000a_cantidad de organizaciones atendidas_x000a_Informes recibidos a satisfacción_x000a_Gestiones administrativas._x000a_"/>
    <s v="CHOROTEGA"/>
    <s v="TODOS LOS CANTONES"/>
    <s v="G_20"/>
    <x v="17"/>
    <n v="2"/>
    <s v="Inicia:_x000a_Enero "/>
    <s v="N/A"/>
    <s v="N/A"/>
    <s v="Termina:_x000a_Diciembre "/>
    <s v="R_P10"/>
    <s v="2_Resistencia político-técnica y barreras (desconocimiento, desarticulación) de las jerarquías instucionales que dificultan/limitan el  abordaje hacia el cierre de brechas de género. "/>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alites, plataformas de comunicación, aplicaciones de comunicación) para atención, asesorías y capacitación vitual. "/>
    <s v="Rosa Acevedo Granados, Helena Palacios Martínez_x000a_Apoyo en la gestión administrativa: Kathia Aguilar Pineda, Verny Alvarado Rugama_x000a_Gestión técnica y administrativa: Mélida Carballo Meza"/>
    <x v="7"/>
    <x v="7"/>
    <s v=" 35 días cada funcionaria Rosa Acevedo Granados, Helena Palacios Martínez_x000a_3 días de apoyo en la gestión administrativa: Kathia Aguilar Pineda, Verny Alvarado Rugama_x000a_5 días Gestión técnica y administrativa: Mélida Carballo Meza"/>
    <s v="no se requiere"/>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28"/>
    <x v="27"/>
    <x v="1"/>
    <x v="1"/>
    <x v="5"/>
    <s v="Generar conocimiento especializado en género y derechos humanos como un servicio que contribuya con los procesos que buscan la conformación de una sociedad más justa e igualitaria"/>
    <s v="P_7"/>
    <x v="5"/>
    <s v="1.6.2"/>
    <n v="1000"/>
    <n v="1000"/>
    <s v="Realización de Actividades  conmemorativas:_x000a_1. Dia internacional de la Mujer 8 de Marzo _x000a_2. Día Internacional para la eliminación de la violencia contra las mujeres 25 Novimebre. _x000a_3. Dia internacional de la Mujer Rural._x000a_4. Promoción de los derechos de la población migrante_x000a__x000a_Cantidad de mujeres que participan en la actividad._x000a_Propuesta Técnica y diseño Metológico recibido a satisfacción_x000a_Gestiones Administrativas realizadas en tiempo y forma_x000a_Informe de las actividades recibidos a satisfacción _x000a_"/>
    <s v="CHOROTEGA"/>
    <s v="TODOS LOS CANTONES"/>
    <s v="G_7"/>
    <x v="11"/>
    <n v="1000"/>
    <s v="Marzo"/>
    <s v="mayo"/>
    <s v="junio "/>
    <s v="Noviembre"/>
    <s v="R_P7"/>
    <s v="2_Limitación de recursos de personal y materiales para la realización de actividades de producción y difusión del conocimiento especializado"/>
    <s v="5 Seguridad deficitaria en las infraestructuras donde se encuentran instaladas las Unidades operativas"/>
    <s v="A través del Plan Estrátegico de Tecnología de la Información se fortalezca y se amplie los recursos (celulares, internet, portalites, plataformas de comunicación, aplicaciones de comunicación) para atención, asesorías y capacitación vitual. "/>
    <s v="Migdalia Castro Quintanilla, Helena Palacios Martínez, Rosa Acevedo Granados, Daniela Aiza Torres, Lindsay Karina Castillo Ramírez, Zeidy Mata Mejía, María Pérez Baltodano_x000a_Apoyo en la gestión administrativa: Verny Alvarado Rugama, Kathia Aguilar Pineda.                                                    Gestión técnica y administrativa: Mélida Carballo Meza."/>
    <x v="7"/>
    <x v="7"/>
    <s v="5 días por persona : Migdalia Castro Quintanilla, Helena Palacios Martínez, Rosa Acevedo Granados, Daniela Aiza Torres, Lindsay Karina Castillo Ramírez, Zeidy Mata Mejía, María Pérez Baltodano_x000a_Apoyo en la gestión administrativa: Verny Alvarado Rugama, Kathia Aguilar Pineda.                                                                                                                                                            Gestión técnica y administrativa: Mélida Carballo Meza."/>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28"/>
    <x v="27"/>
    <x v="0"/>
    <x v="0"/>
    <x v="4"/>
    <s v="Dirigir técnica e ideológicamente el que hacer de los departamentos ejecutores del programa 2"/>
    <s v="P_11"/>
    <x v="4"/>
    <s v="2.0.0"/>
    <s v="Idem "/>
    <s v="idem "/>
    <s v="2. Dirección de los procesos  regionales_x000d__x000a__x000d__x000a_2.1.Reuniones y coordinación de la Unidad Regional._x000d__x000a__x000d__x000a_2.2. Supervisión de los procesos regionales._x000d__x000a__x000d__x000a_2.3. Cuatro informes trimestrales por Unidad Regional"/>
    <s v="CHOROTEGA"/>
    <s v="TODOS LOS CANTONES"/>
    <s v="G_25"/>
    <x v="19"/>
    <n v="4"/>
    <s v="Inicia:_x000a_Enero "/>
    <s v="N/A"/>
    <s v="N/A"/>
    <s v="Termina:_x000a_Diciembre "/>
    <e v="#N/A"/>
    <s v="4_Necesidad de  seguimiento dirigido a resultados del  Plan Institucional Estratégico"/>
    <s v="5 Seguridad deficitaria en las infraestructuras donde se encuentran instaladas las Unidades operativas"/>
    <s v="A través del Plan Estrátegico de Tecnología de la Información se fortalezca y se amplie los recursos (celulares, internet, portalites, plataformas de comunicación, aplicaciones de comunicación) para atención, asesorías y capacitación vitual. "/>
    <s v="Migdalia Castro Quintanilla, Helena Palacios Martínez, Rosa Acevedo Granados, Daniela Aiza Torres, María Mercedes Díaz Ramírez; Marisol Peña Apú, Cindy Chavarría Soto, Eilyn Corella Alfaro, Milady Quintanilla Molina, Silvia Blanco Guillén, Keyren Blanco Zúñiga, Ana Laura Obregón Montiel, María del Rocío Núñez Hidalgo, María Pérez Baltodano, Zeidy Mata Mejía_x000d__x000a_Lindsay Karina Castillo Ramírez_x000d__x000a_Apoyo en la gestión administrativa: Kathia Aguilar Pineda, Verny Alvarado Rugama_x000d__x000a_Gestión técnica y administrativa: Mélida Carballo Meza."/>
    <x v="7"/>
    <x v="7"/>
    <s v=" 10 dias para cada una de las funcionarias, Migdalia Castro Quintanilla, Helena Palacios Martínez, Rosa Acevedo Granados, Daniela Aiza Torres, María Mercedes Díaz Ramírez; Marisol Peña Apú, Cindy Chavarría Soto, Eilyn Corella Alfaro, Milady Quintanilla Molina, Silvia Blanco Guillén, Keyren Blanco Zúñiga, Ana Laura Obregón Montiel, María del Rocío Núñez Hidalgo, María Pérez Baltodano, Zeidy Mata Mejía_x000a_Lindsay Karina Castillo Ramírez_x000a_Apoyo en la gestión administrativa: Kathia Aguilar Pineda, Verny Alvarado Rugama_x000a_Gestión técnica y administrativa: Mélida Carballo Meza."/>
    <s v="Transporte  dentro del país para personas funcionarias "/>
    <n v="0"/>
    <n v="300000"/>
    <s v="10501"/>
    <s v="Transporte dentro del país"/>
    <x v="0"/>
    <m/>
    <m/>
    <n v="2021"/>
    <x v="54"/>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28"/>
    <x v="27"/>
    <x v="0"/>
    <x v="0"/>
    <x v="4"/>
    <s v="Dirigir técnica e ideológicamente el que hacer de los departamentos ejecutores del programa 2"/>
    <s v="P_11"/>
    <x v="4"/>
    <s v="2.0.0"/>
    <s v="Idem "/>
    <s v="idem "/>
    <s v=" 1. Coordinación institucional para mejorar los servicios_x000a__x000a_1.1. Cuatro reuniones con Departamentos Técnicos_x000a__x000a_1.2. Cuatro reuniones talleres con Área Violencia_x000a__x000a_1.3. Doce reuniones de Jefaturas Regionales"/>
    <s v="CHOROTEGA"/>
    <s v="TODOS LOS CANTONES"/>
    <s v="G_25"/>
    <x v="19"/>
    <s v="IDEM"/>
    <s v="Inicia:_x000a_Enero "/>
    <s v="N/A"/>
    <s v="N/A"/>
    <s v="Termina:_x000a_Diciembre "/>
    <e v="#N/A"/>
    <s v="4_Necesidad de  seguimiento dirigido a resultados del  Plan Institucional Estratégico"/>
    <s v="5 Seguridad deficitaria en las infraestructuras donde se encuentran instaladas las Unidades operativas"/>
    <s v="A través del Plan Estrátegico de Tecnología de la Información se fortalezca y se amplie los recursos (celulares, internet, portalites, plataformas de comunicación, aplicaciones de comunicación) para atención, asesorías y capacitación vitual. "/>
    <s v="Migdalia Castro Quintanilla, Helena Palacios Martínez, Rosa Acevedo Granados, Daniela Aiza Torres, María Mercedes Díaz Ramírez; Marisol Peña Apú, Cindy Chavarría Soto, Eilyn Corella Alfaro, Milady Quintanilla Molina, Silvia Blanco Guillén, Keyren Blanco Zúñiga, Ana Laura Obregón Montiel, María del Rocío Núñez Hidalgo, María Pérez Baltodano, Zeidy Mata Mejía_x000a_Lindsay Karina Castillo Ramírez_x000a_Apoyo en la gestión administrativa: Kathia Aguilar Pineda, Verny Alvarado Rugama_x000a_Gestión técnica y administrativa: Mélida Carballo Meza."/>
    <x v="7"/>
    <x v="7"/>
    <s v="15 dias para cada una de las funcionarias ; Migdalia Castro Quintanilla, Helena Palacios Martínez, Rosa Acevedo Granados, Daniela Aiza Torres, María Mercedes Díaz Ramírez; Marisol Peña Apú, Cindy Chavarría Soto, Eilyn Corella Alfaro, Milady Quintanilla Molina, Silvia Blanco Guillén, Keyren Blanco Zúñiga, Ana Laura Obregón Montiel, María del Rocío Núñez Hidalgo, María Pérez Baltodano, Zeidy Mata Mejía_x000a_Lindsay Karina Castillo Ramírez_x000a_Apoyo en la gestión administrativa: Kathia Aguilar Pineda, Verny Alvarado Rugama_x000a_Gestión técnica y administrativa: Mélida Carballo Meza."/>
    <s v="Viáticos  dentro del país para personas funcionarias "/>
    <n v="0"/>
    <n v="600000"/>
    <s v="10502"/>
    <s v="Viáticos dentro del país"/>
    <x v="0"/>
    <m/>
    <m/>
    <n v="2021"/>
    <x v="34"/>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28"/>
    <x v="27"/>
    <x v="2"/>
    <x v="2"/>
    <x v="8"/>
    <s v="Dirigir técnica e ideológicamente el que hacer de los departamentos ejecutores del programa 3"/>
    <s v="P_12"/>
    <x v="10"/>
    <s v="3.0.0"/>
    <s v="IDEM"/>
    <s v="IDEM"/>
    <s v="3. Gestión Administrativa de las Unidades Regionales_x000d__x000a__x000d__x000a_3.1  Cuatro informes de Gestión Administrativa_x000d__x000a__x000d__x000a_3.2  Cuatro sesiones de trabajo para el seguimiento de los procesos._x000d__x000a__x000d__x000a_3.3  Realización de las actividades de apoyo a la Comisión Ambiental Institucional."/>
    <s v="CENTRAL"/>
    <s v="TODOS LOS CANTONES"/>
    <s v="G_24"/>
    <x v="19"/>
    <n v="4"/>
    <s v="Inicia:_x000a_Enero "/>
    <s v="N/A"/>
    <s v="N/A"/>
    <s v="Termina:_x000a_Diciembre "/>
    <e v="#N/A"/>
    <s v="4_Necesidad de  seguimiento dirigido a resultados del  Plan Institucional Estratégico"/>
    <s v="5 Seguridad deficitaria en las infraestructuras donde se encuentran instaladas las Unidades operativas"/>
    <s v="A través del Plan Estrátegico de Tecnología de la Información se fortalezca y se amplie los recursos (celulares, internet, portalites, plataformas de comunicación, aplicaciones de comunicación) para atención, asesorías y capacitación vitual. "/>
    <s v="Verny Alvarado Rugama, Kathia Aguilar Pineda, Mélida Carballo Meza"/>
    <x v="7"/>
    <x v="7"/>
    <s v="45  Verny Alvarado Rugama_x000a_24 días Kathia Aguilar Pineda_x000a_26 días Mélida Carballo Meza_x000a_"/>
    <s v="No se requiere"/>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3 Porcentaje de avance en la actualización y modernización gradual del Sistema Archivístico Institucional"/>
    <s v="PENDIENTE"/>
    <s v="pendiente"/>
    <x v="28"/>
    <x v="27"/>
    <x v="1"/>
    <x v="1"/>
    <x v="1"/>
    <s v="Dar soporte presupuestario, contable y de gestión operaciones de flujos monetarios para el logro de objetivos y metas institucionales"/>
    <s v="P_4"/>
    <x v="1"/>
    <s v="1.7.1"/>
    <s v="IDEM"/>
    <m/>
    <s v="1._x0009_Recepción, envío, registro, control de documentos._x000a_2._x0009_Estructuración anual del archivo de gestión, físico y electrónico._x000a_3._x0009_Clasificación de documentos de acuerdo con el cuadro de clasificación documental institucional._x000a_4._x0009_Ordenación cronológica ascendente los documentos._x000a_5._x0009_Identificación de documentos, carpetas y cajas con documentos en soporte papel._x000a_6._x0009_Identificación, codificación e ingreso de metadatos para los documentos y carpetas electrónicos. _x000a_7._x0009_Confeccionar y/o complementar la información de las solicitudes de valoración parcial de documentos que se requieran._x000a_8._x0009_Confeccionar y/o complementar la información de la tabla de plazos de conservación de documentos de la dependencia (las que no tienen una aprobada). Incluye la tabla de plazos, o apartado, para los documentos de las comisiones o comités que pertenecen a ella"/>
    <s v="CHOROTEGA"/>
    <s v="LIBERIA"/>
    <s v="G_22"/>
    <x v="2"/>
    <n v="100"/>
    <n v="44197"/>
    <m/>
    <m/>
    <n v="44531"/>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s v="Kathia Vanessa Aguilar Pineda_x000a_Mélida Carballo Meza_x000a_"/>
    <x v="7"/>
    <x v="7"/>
    <s v="Kathia Vanessa Aguilar Pineda  100 días_x000a_Mélida Carballo Meza  20 días"/>
    <s v="No se requiere"/>
    <m/>
    <n v="0"/>
    <m/>
    <e v="#N/A"/>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29"/>
    <x v="28"/>
    <x v="0"/>
    <x v="0"/>
    <x v="0"/>
    <s v="Atender a las mujeres en su diversidad, desde las perspectivas social, legal, Psicológica y económica para la defensa de sus derechos así como de su integridad física, emocional, social y económica_x000a_"/>
    <s v="P_5"/>
    <x v="0"/>
    <s v="2.2.1"/>
    <n v="250"/>
    <n v="250"/>
    <s v="Atención especializada en violencia  por primera vez (con expedientes nuevo):_x000a_1. Atención psicologica_x000a_2. Atención Legal _x000a_*100%  mujeres solicitantes son atendidas satisfactoriamente (50%)_x000a_*4 informe presentados a tiempo en formato acordado (50%)"/>
    <s v="HUETAR_NORTE"/>
    <s v="TODOS LOS CANTONES"/>
    <s v="G_11"/>
    <x v="5"/>
    <n v="250"/>
    <s v="Inica:_x000a_Enero "/>
    <s v="N/A"/>
    <s v="N/A"/>
    <s v="Finaliza:_x000a_Diciembre "/>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Modificación de fechas"/>
    <s v="Andrea Araya Chaves_x000a_Magaly Rojas Fernández"/>
    <x v="7"/>
    <x v="7"/>
    <s v="120 dias para dos funcionarias"/>
    <s v="Viáticos psicologa-abogada y pago personas usuarias"/>
    <n v="0"/>
    <n v="492000"/>
    <s v="10502"/>
    <s v="Viáticos dentro del país"/>
    <x v="0"/>
    <m/>
    <m/>
    <n v="2021"/>
    <x v="98"/>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29"/>
    <x v="28"/>
    <x v="2"/>
    <x v="2"/>
    <x v="6"/>
    <s v="Transversalizar los enfoques de derechos humanos, interseccionalidad y género entre otros, que mejoren la calidad de los servicios que reciben las mujeres"/>
    <s v="P_8"/>
    <x v="6"/>
    <s v="3.2.1"/>
    <n v="39"/>
    <n v="39"/>
    <s v="Participación psra la incidencia con instituciones públicas y/o  instancias  regionales, territoriales y locales para  la defensa de los derechos de las mujeres. _x000a_* CCCI (Upala, Guatuso, Los Chiles, San Carlos) y CCDI (Peñas Blancas)_x000a_* CIR Social y Coredes_x000a_* Red de Apoyo PYME (PLS)_x000a_* Red VIF (Upala, Los Chiles, Guatuso, San Carlos) CLAIS (Upala, San Carlos, Los Chiles)_x000a_*Cosel (Guatuso, Upala, San Carlos), Sector Agropecuario (regional)_x000a_*Comisión Municipal Emergencia (Guatuso, Los Chiles, San Carlos, Upala)_x000a_*Comisión Personas Usuarias del Poder Judicial (2 Circuito Alajuela)_x000a_*CIAMA (Peñas Blancas, San Carlos, Regional)_x000a_*Instancia Regional para el abordaje integral del Riesgo Suicida_x000a_*Comite Directivo del Territorio Norte-Norte, Comite Directivo del Territorio San Carlos-Peñas Blancas-Rio Cuarto_x000a_Minutas de reunion (25%)_x000a_Plan de Acción de la Red (50%)_x000a_Informe de cumplimiento (25%)"/>
    <s v="HUETAR_NORTE"/>
    <s v="TODOS LOS CANTONES"/>
    <s v="G_14"/>
    <x v="71"/>
    <n v="39"/>
    <s v="Inicia:_x000a_Enero "/>
    <s v="N/A"/>
    <s v="N/A"/>
    <s v="Finaliza:_x000a_Diciembre "/>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Modificación de fechas"/>
    <s v="Breylin Sanchez Solís_x000a_Esmeralda Fonseca Rincón_x000a_Eva Nuñez Torres_x000a_Maria Fernanda Barrientos Valerio_x000a_Maritza Alfaro Varela_x000a_Paola Rodríguez Rodríguez_x000a_Raysa Reyes Valladares_x000a_Silvia Carranza Rodríguez_x000a_Verónica Vargas Rodríguez_x000a_Yuliana Madrigal FallasTania Barrantes Estrada_x000a_Elena Valenciano Marín_x000a_Libia Porras Murillo_x000a_Viviana Arguello Carvajal_x000a_Magaly Rojas Fernandez_x000a_Andrea Araya Chaves_x000a_Apoyo Administrativo: Karolan Sánchez Chaves  y Roy Lopez Rojas"/>
    <x v="7"/>
    <x v="7"/>
    <s v="12 dias por persona"/>
    <s v="No se requiere"/>
    <n v="0"/>
    <n v="0"/>
    <m/>
    <e v="#N/A"/>
    <x v="0"/>
    <m/>
    <m/>
    <n v="2021"/>
    <x v="0"/>
  </r>
  <r>
    <x v="3"/>
    <s v="Fortalecer las organizaciones de la Economía Social Solidaria mediante capacitación, asistencia técnica y financiamiento para mejorar su productividad según el modelo asociativo inclusivo con enfoque de derechos humanos."/>
    <x v="3"/>
    <s v=" 2017: No disponible"/>
    <s v="2019-2022: 60_x000a_2019: 15_x000a_2020: 15_x000a_2021: 15_x000a_2022: 15"/>
    <s v="INAMU: 1.160 FODESAF – Programa Autonomía Económica de las Mujeres código de programa T-03"/>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29"/>
    <x v="28"/>
    <x v="2"/>
    <x v="2"/>
    <x v="6"/>
    <s v="Transversalizar los enfoques de derechos humanos, interseccionalidad y género entre otros, que mejoren la calidad de los servicios que reciben las mujeres"/>
    <s v="P_8"/>
    <x v="7"/>
    <s v="3.2.2"/>
    <n v="60"/>
    <n v="50"/>
    <s v="Sensibilización y capacitación a personas funcionarias en temas de derechos humano de las mujeres en general:_x000a_1. Sensibilización virtual en Sello de Igualdad (15 personas)_x000a_2.Sensibilización virtual sobre Co Responsabilidad del Cuido (15 personas)_x000a_3. Sensibilización virtual sobre Ejes Pieg (15 personas)_x000a_4.Sensibilización virtual sobre Planovi (15 personas)_x000a_Elaboración propuesta metodológica (25%) _x000a_Registro de participantes (25%)_x000a_Informe (50%)"/>
    <s v="HUETAR_NORTE"/>
    <s v="TODOS LOS CANTONES"/>
    <s v="G_15"/>
    <x v="14"/>
    <n v="60"/>
    <s v="Inicia:_x000a_Enero "/>
    <s v="N/A"/>
    <s v="N/A"/>
    <s v="Finaliza:_x000a_Diciembre "/>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Modificación de fechas"/>
    <s v="Tania Barrantes Estrada_x000a_Elena Valenciano Marín_x000a_Libia Porras Murillo_x000a_Viviana Arguello Carvajal_x000a_Magaly Rojas Fernandez_x000a_Andrea Araya Chaves_x000a_Apoyo Administrativo: Karolan Sánchez Chaves  y Roy Lopez Rojas"/>
    <x v="7"/>
    <x v="7"/>
    <s v="20 dias por persona"/>
    <s v="No requiere "/>
    <n v="0"/>
    <n v="0"/>
    <m/>
    <e v="#N/A"/>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29"/>
    <x v="28"/>
    <x v="0"/>
    <x v="0"/>
    <x v="0"/>
    <s v="Atender a las mujeres en su diversidad, desde las perspectivas social, legal, Psicológica y económica para la defensa de sus derechos así como de su integridad física, emocional, social y económica_x000a_"/>
    <s v="P_5"/>
    <x v="0"/>
    <s v="2.2.1"/>
    <s v="Idem"/>
    <s v="Idem"/>
    <s v="Atención especializada en violencia  por primera vez (con expedientes nuevo):_x000a_1. Atención psicologica_x000a_2. Atención Legal "/>
    <s v="HUETAR_NORTE"/>
    <s v="TODOS LOS CANTONES"/>
    <s v="G_11"/>
    <x v="5"/>
    <s v="Idem"/>
    <s v="Idem"/>
    <s v="Idem"/>
    <s v="Idem"/>
    <s v="Idem"/>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Modificación de fechas"/>
    <s v="Idem"/>
    <x v="7"/>
    <x v="7"/>
    <s v="idem"/>
    <s v="Transportepara pago de  personas usuarias"/>
    <n v="0"/>
    <n v="60000"/>
    <s v="10501"/>
    <s v="Transporte dentro del país"/>
    <x v="0"/>
    <m/>
    <m/>
    <n v="2021"/>
    <x v="43"/>
  </r>
  <r>
    <x v="5"/>
    <s v="Satisfacer las necesidades básicas de los hogares en situación de pobreza mediante la ejecución de programas sociales para superar la línea de pobreza3 con énfasis en jefatura femenina, en condición de violencia doméstica , personas con discapacidad, pueblos indígenas y edad."/>
    <x v="5"/>
    <s v="2017: 10880 "/>
    <s v="2019-2022: 40.000_x000a_2019: 10.000_x000a_2020: 10.000_x000a_2021: 10.000_x000a_2022: 10.000"/>
    <s v="2019-2022: 1.200_x000a_INAMU – FODESAF –_x000a_Programa Avanzamos_x000a_Mujeres Código de 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3 Número de mujeres atendidas por el Programa Avanzamos Mujeres según el registro de SINIRUBE "/>
    <s v="10.000 anualmente"/>
    <s v="10445 en el 2019"/>
    <x v="29"/>
    <x v="28"/>
    <x v="0"/>
    <x v="0"/>
    <x v="3"/>
    <s v="Contribuir al desarrollo integral de las mujers en su diversidad a través de la capacitación, formación y asistencia técnica en distintas temáticas sociales, económicas, políticas o de organización"/>
    <s v="P_6"/>
    <x v="25"/>
    <s v="2.1.2"/>
    <n v="1620"/>
    <n v="1620"/>
    <s v="Ejecución de Avanzamos Mujeres: _x000a_1. Desarrollo de los procesos de capacitación_x000a_2. Informes final de los procesos._x000a_3. Desarrollo de 2 foros evaluativos._x000a_4. Informes de los foros evaluativos._x000a_5. Proceso de articulación: _x000a_5.1 Acciones interinstitucionales para la atención de las      necesidades e intereses de las mujeres_x000a_5.2 Procesamiento de  la información de las Fichas de Caracterización del Programa Avanzamos Mujeres. _x000a_180  mujeres finalizan proceso por facilitadora (40%)_x000a_Incorporación sugerencias de las supervisiones (25%)_x000a_Llenado de boletas e informes (25%)_x000a_Trámites administrativos  (10%)"/>
    <s v="HUETAR_NORTE"/>
    <s v="TODOS LOS CANTONES"/>
    <s v="G_10"/>
    <x v="114"/>
    <n v="1620"/>
    <s v="Inicia:_x000a_Febrero "/>
    <s v="N/A"/>
    <s v="N/A"/>
    <s v="Finaliza:_x000a_Diciembre "/>
    <s v="R_P6"/>
    <s v="2_Limitación de recursos de personal y materiales para la realización de actividades de producción y difusión del conocimiento especializado"/>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Modificación de fechas"/>
    <s v="Breylin Sanchez Solís_x000a_Esmeralda Fonseca Rincón_x000a_Eva Nuñez Torres_x000a_Maria Fernanda Barrientos Valerio_x000a_Maritza Alfaro Varela_x000a_Paola Rodríguez Rodríguez_x000a_Raysa Reyes Valladares_x000a_Silvia Carranza Rodríguez_x000a_Verónica Vargas Rodríguez_x000a_Yuliana Madrigal Fallas_x000a_Apoyo Administrativo: Karolan Sánchez Chaves  y Roy Lopez Rojas"/>
    <x v="7"/>
    <x v="7"/>
    <s v="200 dias"/>
    <s v="Viáticos para atención de asuntos emergentes realacionados a los procesos PAM  9 facilitadoras y 1 enlace"/>
    <n v="0"/>
    <n v="1400000"/>
    <s v="10502"/>
    <s v="Viáticos dentro del país"/>
    <x v="0"/>
    <m/>
    <m/>
    <n v="2021"/>
    <x v="76"/>
  </r>
  <r>
    <x v="5"/>
    <s v="Satisfacer las necesidades básicas de los hogares en situación de pobreza mediante la ejecución de programas sociales para superar la línea de pobreza3 con énfasis en jefatura femenina, en condición de violencia doméstica , personas con discapacidad, pueblos indígenas y edad."/>
    <x v="5"/>
    <s v="2017: 10880 "/>
    <s v="2019-2022: 40.000_x000a_2019: 10.000_x000a_2020: 10.000_x000a_2021: 10.000_x000a_2022: 10.000"/>
    <s v="2019-2022: 1.200_x000a_INAMU – FODESAF –_x000a_Programa Avanzamos_x000a_Mujeres Código de 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3 Número de mujeres atendidas por el Programa Avanzamos Mujeres según el registro de SINIRUBE "/>
    <s v="10.000 anualmente"/>
    <s v="10445 en el 2019"/>
    <x v="29"/>
    <x v="28"/>
    <x v="0"/>
    <x v="0"/>
    <x v="3"/>
    <s v="Contribuir al desarrollo integral de las mujers en su diversidad a través de la capacitación, formación y asistencia técnica en distintas temáticas sociales, económicas, políticas o de organización"/>
    <s v="P_6"/>
    <x v="25"/>
    <s v="2.1.2"/>
    <s v="Idem"/>
    <s v="Idem"/>
    <s v="Ejecución de Avanzamos Mujeres: _x000a_1. Desarrollo de los procesos de capacitación_x000a_2. Informes final de los procesos._x000a_3. Desarrollo de 2 foros evaluativos._x000a_4. Informes de los foros evaluativos._x000a_5. Proceso de articulación: _x000a_5.1 Acciones interinstitucionales para la atención de las      necesidades e intereses de las mujeres_x000a_5.2 Procesamiento de  la información de las Fichas de Caracterización del Programa Avanzamos Mujeres. "/>
    <s v="HUETAR_NORTE"/>
    <s v="TODOS LOS CANTONES"/>
    <s v="G_10"/>
    <x v="114"/>
    <s v="Idem"/>
    <s v="Idem"/>
    <s v="N/A"/>
    <s v="N/A"/>
    <s v="Idem"/>
    <s v="R_P6"/>
    <s v="2_Limitación de recursos de personal y materiales para la realización de actividades de producción y difusión del conocimiento especializado"/>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m"/>
    <s v="Idem"/>
    <x v="7"/>
    <x v="7"/>
    <s v="Idem"/>
    <s v="Transporte para atención de asuntos emergentes realacionados a los procesos PAM  9 facilitadoras y 1 enlace"/>
    <n v="0"/>
    <n v="269500"/>
    <s v="10501"/>
    <s v="Transporte dentro del país"/>
    <x v="0"/>
    <m/>
    <m/>
    <n v="2021"/>
    <x v="99"/>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29"/>
    <x v="28"/>
    <x v="0"/>
    <x v="0"/>
    <x v="3"/>
    <s v="Contribuir al desarrollo integral de las mujers en su diversidad a través de la capacitación, formación y asistencia técnica en distintas temáticas sociales, económicas, políticas o de organización"/>
    <s v="P_6"/>
    <x v="3"/>
    <s v="2.2.3"/>
    <n v="100"/>
    <n v="100"/>
    <s v="Ejecución de la Estrategia de Empresariedad:_x000a_ 1. Desarrollo de dos procesos de formación virtual &quot;Develando el género&quot; de 25 mujeres cada uno._x000a_2. Informe final del proceso  _x000a_3. Acompañamiento y seguimiento a mujeres empresarias _x000a_4. Articulación._x000a_Elaboración propuesta metodológica (25%) _x000a_50 Mujeres finalizan proceso formativo Develando (25%)_x000a_Acompañamiento y asesoria a 50 mujeres de la estrategia  (25%)_x000a_Informe (25%)"/>
    <s v="HUETAR_NORTE"/>
    <s v="TODOS LOS CANTONES"/>
    <s v="G_13"/>
    <x v="9"/>
    <n v="100"/>
    <s v="N/A"/>
    <s v="Abril-mayo-junio"/>
    <s v="N/A"/>
    <s v="N/A"/>
    <s v="R_P6"/>
    <s v="1_Necesidad de articulación en cualquier proceso de capacitación."/>
    <s v="4 Cortes eléctricos o fallas informáticas que interrumpan la generación, captura, procesamiento y transmición de la comunicación e información"/>
    <s v="Modificación de fechas"/>
    <s v="Elena Valenciano Marín_x000a_Libia Porras Murillo_x000a_Apoyo Administrativo: Karolan Sánchez Chaves  y Roy Lopez Rojas"/>
    <x v="7"/>
    <x v="7"/>
    <s v="40 dias por persona"/>
    <s v="Viáticos para personas funcionarias"/>
    <n v="0"/>
    <n v="140000"/>
    <s v="10502"/>
    <s v="Viáticos dentro del país"/>
    <x v="0"/>
    <m/>
    <m/>
    <n v="2021"/>
    <x v="10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29"/>
    <x v="28"/>
    <x v="0"/>
    <x v="0"/>
    <x v="3"/>
    <s v="Contribuir al desarrollo integral de las mujers en su diversidad a través de la capacitación, formación y asistencia técnica en distintas temáticas sociales, económicas, políticas o de organización"/>
    <s v="P_6"/>
    <x v="3"/>
    <s v="2.2.3"/>
    <s v="Idem"/>
    <s v="Idem"/>
    <s v="Ejecución de la Estrategia de Empresariedad:_x000a_ 1. Desarrollo de dos procesos de formación virtual &quot;Develando el género&quot; de 25 mujeres cada uno._x000a_2. Informe final del proceso  _x000a_3. Acompañamiento y seguimiento a mujeres empresarias _x000a_4. Articulación."/>
    <s v="HUETAR_NORTE"/>
    <s v="TODOS LOS CANTONES"/>
    <s v="G_13"/>
    <x v="9"/>
    <s v="Idem"/>
    <s v="N/A"/>
    <s v="Idem"/>
    <s v="N/A"/>
    <s v="N/A"/>
    <s v="R_P6"/>
    <s v="1_Necesidad de articulación en cualquier proceso de capacitación."/>
    <s v="4 Cortes eléctricos o fallas informáticas que interrumpan la generación, captura, procesamiento y transmición de la comunicación e información"/>
    <s v="Idem"/>
    <s v="Idem"/>
    <x v="7"/>
    <x v="7"/>
    <s v="idem"/>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29"/>
    <x v="28"/>
    <x v="0"/>
    <x v="0"/>
    <x v="3"/>
    <s v="Contribuir al desarrollo integral de las mujers en su diversidad a través de la capacitación, formación y asistencia técnica en distintas temáticas sociales, económicas, políticas o de organización"/>
    <s v="P_6"/>
    <x v="3"/>
    <s v="2.2.3"/>
    <s v="Idem"/>
    <s v="Idem"/>
    <s v="Gestiones regionales FOMUJERES:_x000a_1. Apertura y entrega de documentación (difusión en medios regionales)_x000a_2. Acompañamiento previo (charlas informativas, acompañamientos)_x000a_3. Admisibilidad y viabilidad (visitas previas)_x000a_4. Firma de contratos_x000a_5. Recepción de facturas de compras_x000a_6. Seguimiento (verificación de compras, perfil inicial, estado final, informe final)_x000a_7. Incumplimientos (subsanaciones, medidas correctivas, cobro, acuerdos de pago)_x000a_100%  mujeres solicitantes son atendidas satisfactoriamente (50%)_x000a_1 Informe análitico presentado a tiempo (25%)_x000a_1 Convocatoria amplia realizada (25%)"/>
    <s v="HUETAR_NORTE"/>
    <s v="TODOS LOS CANTONES"/>
    <s v="G_13"/>
    <x v="57"/>
    <s v="Idem"/>
    <s v="Inicia:_x000a_Enero "/>
    <s v="N/A"/>
    <s v="N/A"/>
    <s v="N/A"/>
    <s v="R_P6"/>
    <s v="2_Limitación de recursos de personal y materiales para la realización de actividades de producción y difusión del conocimiento especializado"/>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Modificación de fechas"/>
    <s v="Elena Valenciano Marín_x000a_Libia Porras Murillo_x000a_Apoyo Administrativo: Karolan Sánchez Chaves  y Roy Lopez Rojas"/>
    <x v="7"/>
    <x v="7"/>
    <s v="30 dias para dos funcionarias"/>
    <s v="Viáticos visitas de verificación y seguimiento FOMUJERES"/>
    <n v="0"/>
    <n v="420000"/>
    <s v="10502"/>
    <s v="Viáticos dentro del país"/>
    <x v="0"/>
    <m/>
    <m/>
    <n v="2021"/>
    <x v="101"/>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3 Número de organizaciones de la Economía Social Solidaria con proyectos productivos que reciben capacitación, asistencia técnica o financiamiento"/>
    <s v="60 (15 x año)"/>
    <s v="FOMUJRES 2018"/>
    <x v="29"/>
    <x v="28"/>
    <x v="2"/>
    <x v="2"/>
    <x v="6"/>
    <s v="Transversalizar los enfoques de derechos humanos, interseccionalidad y género entre otros, que mejoren la calidad de los servicios que reciben las mujeres"/>
    <s v="P_8"/>
    <x v="17"/>
    <s v="3.2.3"/>
    <n v="1"/>
    <n v="1"/>
    <s v="Plataforma Local de Servicios (PLS)_x000a_*Se reune virtual en forma mensual, la coordina el MEIC y aproximadamente la participación se estima entre 15 y 20  instituciones y organizaciones_x000a_Minutas de reunion (25%)_x000a_Plan de Acción de la Red (50%)_x000a_Informe de cumplimiento (25%)"/>
    <s v="HUETAR_NORTE"/>
    <s v="TODOS LOS CANTONES"/>
    <s v="G_26"/>
    <x v="46"/>
    <n v="1"/>
    <s v="Inicia:_x000a_Enero "/>
    <s v="N/A"/>
    <s v="N/A"/>
    <s v="Termina: _x000a_Diciembre "/>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Modificación de fechas"/>
    <s v="Elena Valenciano Marín_x000a_Libia Porras Murillo_x000a_"/>
    <x v="7"/>
    <x v="7"/>
    <s v="25 dias para dos personas"/>
    <s v="No se requiere"/>
    <n v="0"/>
    <n v="0"/>
    <m/>
    <e v="#N/A"/>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29"/>
    <x v="28"/>
    <x v="0"/>
    <x v="0"/>
    <x v="0"/>
    <s v="Atender a las mujeres en su diversidad, desde las perspectivas social, legal, Psicológica y económica para la defensa de sus derechos así como de su integridad física, emocional, social y económica_x000a_"/>
    <s v="P_5"/>
    <x v="0"/>
    <s v="2.2.1"/>
    <n v="1200"/>
    <n v="1000"/>
    <s v="Atención, información, orientación general en derechos de las mujeres (presencial, telefónica y electronica)_x000a_Registro actualizado de atenciones según Formulario Institucional"/>
    <s v="HUETAR_NORTE"/>
    <s v="TODOS LOS CANTONES"/>
    <s v="G_11"/>
    <x v="12"/>
    <n v="1200"/>
    <s v="Inicia:_x000a_Enero "/>
    <s v="N/A"/>
    <s v="N/A"/>
    <s v="Finaliza:_x000a_Diciembre "/>
    <s v="R_P5"/>
    <s v="1_Afectación de la calidad en la atención en violencia debido al desgaste del personal por la alta demanda  y a condiciones no aptas de infraestructura."/>
    <s v="4 Cortes eléctricos o fallas informáticas que interrumpan la generación, captura, procesamiento y transmición de la comunicación e información"/>
    <s v="Registro manual de atenciones"/>
    <s v="Karolayn Sanchez Solis"/>
    <x v="7"/>
    <x v="7"/>
    <s v="235 dias"/>
    <s v="no se requiere"/>
    <n v="0"/>
    <n v="0"/>
    <m/>
    <e v="#N/A"/>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29"/>
    <x v="28"/>
    <x v="0"/>
    <x v="0"/>
    <x v="0"/>
    <s v="Atender a las mujeres en su diversidad, desde las perspectivas social, legal, Psicológica y económica para la defensa de sus derechos así como de su integridad física, emocional, social y económica_x000a_"/>
    <s v="P_5"/>
    <x v="0"/>
    <s v="2.2.1"/>
    <s v="Idem"/>
    <s v="Idem"/>
    <s v="100 mujeres con Atención especializada en violencia en seguimiento :_x000a_1. Atención psicologica_x000a_2. Atención Legal "/>
    <s v="HUETAR_NORTE"/>
    <s v="TODOS LOS CANTONES"/>
    <s v="G_11"/>
    <x v="53"/>
    <s v="100_x000a_"/>
    <s v="Inica:_x000a_Enero "/>
    <s v="N/A"/>
    <s v="N/A"/>
    <s v="Finaliza:_x000a_Diciembre "/>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Modificación de fechas"/>
    <s v="Andrea Araya Chaves_x000a_Magaly Rojas Fernández"/>
    <x v="7"/>
    <x v="7"/>
    <s v="120 dias para dos funcionarias"/>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1  Aumenta la cantidad de mujeres capacitadas  y asesoradas, por primera vez, en liderazgo transformador, participación política paritaria y organización, para el ejercicio pleno de sus derechos políticos y civiles en relación con la línea base 2018 en todas las regiones del país_x000a__x000a_"/>
    <s v="6000_x000a_CENTRAL 1800_x000a_BRUNCA 840_x000a_CARIBE 840_x000a_UR CHOROTEGA 840_x000a_HUETAR NORTE 840_x000a_PACÍFICO CENTRAL 840"/>
    <s v="pendiente"/>
    <x v="29"/>
    <x v="28"/>
    <x v="0"/>
    <x v="0"/>
    <x v="3"/>
    <s v="Contribuir al desarrollo integral de las mujers en su diversidad a través de la capacitación, formación y asistencia técnica en distintas temáticas sociales, económicas, políticas o de organización"/>
    <s v="P_6"/>
    <x v="8"/>
    <s v="2.1.1"/>
    <n v="60"/>
    <n v="40"/>
    <s v="Desarrollo del proceso Formativo Virtual de Organización y Liderazgo_x000a_1.Ejecución Proceso Formativo virtual para 20 mujeres jovenes (hasta 35 años)_x000a_2. Ejecución Proceso formativo virtual para 20 mujeres de los procesos anteriores_x000a_40 mujeres participan en proceso formativo de liderazgo 20%_x000a_Convocatoria realizada a tiempo y en coordinación 20%_x000a_Propuesta Metodológica 30%_x000a_Informes 30%_x000a_"/>
    <s v="HUETAR_NORTE"/>
    <s v="TODOS LOS CANTONES"/>
    <s v="G_9"/>
    <x v="18"/>
    <n v="40"/>
    <s v="N/A"/>
    <s v="Abril-mayo-junio"/>
    <s v="N/A"/>
    <s v="N/A"/>
    <s v="R_P6"/>
    <s v="2_Limitación de recursos de personal y materiales para la realización de actividades de producción y difusión del conocimiento especializado"/>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Modificación de fechas"/>
    <s v="Tania Barrantes Estrada_x000a_Viviana Arguello Carvajal_x000a_Apoyo Administrativo: Karolan Sánchez Chaves  y Roy Lopez Rojas"/>
    <x v="7"/>
    <x v="7"/>
    <s v="30 dias para dos funcionarias"/>
    <s v="Viáticos"/>
    <n v="0"/>
    <n v="140000"/>
    <s v="10502"/>
    <s v="Viáticos dentro del país"/>
    <x v="0"/>
    <m/>
    <m/>
    <n v="2021"/>
    <x v="10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1  Aumenta la cantidad de mujeres capacitadas  y asesoradas, por primera vez, en liderazgo transformador, participación política paritaria y organización, para el ejercicio pleno de sus derechos políticos y civiles en relación con la línea base 2018 en todas las regiones del país_x000a__x000a_"/>
    <s v="6000_x000a_CENTRAL 1800_x000a_BRUNCA 840_x000a_CARIBE 840_x000a_UR CHOROTEGA 840_x000a_HUETAR NORTE 840_x000a_PACÍFICO CENTRAL 840"/>
    <s v="pendiente"/>
    <x v="29"/>
    <x v="28"/>
    <x v="2"/>
    <x v="2"/>
    <x v="7"/>
    <s v="Implementar las estrategias para la incidencia política, en el sector privado y sociedad civil, para la igualdad efectiva y la prevención de la violencia contra las mujeres"/>
    <s v="P_10"/>
    <x v="9"/>
    <s v="3.4.2"/>
    <n v="1"/>
    <n v="20"/>
    <s v="Trabajo con la Plataforma de Mujeres Liderezas a nivel Regional, en el marco de la PIEG _x000a_1. Sesiones virtuales para el inicio de la conformación de la plataforma de mujeres rurales lideres a nivel regional_x000a_mujeres participan en Plataforma de liderazgo 40%_x000a_Propuesta Metodológica 30%_x000a_Informes 30%"/>
    <s v="HUETAR_NORTE"/>
    <s v="TODOS LOS CANTONES"/>
    <s v="G_20"/>
    <x v="115"/>
    <n v="1"/>
    <s v="N/A"/>
    <s v="Abril-mayo-junio"/>
    <s v="Julio-agosto-setiembre"/>
    <s v="N/A"/>
    <s v="R_P6"/>
    <s v="2_Limitación de recursos de personal y materiales para la realización de actividades de producción y difusión del conocimiento especializado"/>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Modificación de fechas"/>
    <s v="Tania Barrantes Estrada_x000a_Viviana Arguello Carvajal_x000a_Apoyo Administrativo: Karolan Sánchez Chaves  y Roy Lopez Rojas"/>
    <x v="7"/>
    <x v="7"/>
    <s v="40 dias para dos funcionarias"/>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1  Aumenta la cantidad de mujeres capacitadas  y asesoradas, por primera vez, en liderazgo transformador, participación política paritaria y organización, para el ejercicio pleno de sus derechos políticos y civiles en relación con la línea base 2018 en todas las regiones del país_x000a__x000a_"/>
    <s v="6000_x000a_CENTRAL 1800_x000a_BRUNCA 840_x000a_CARIBE 840_x000a_UR CHOROTEGA 840_x000a_HUETAR NORTE 840_x000a_PACÍFICO CENTRAL 840"/>
    <s v="pendiente"/>
    <x v="29"/>
    <x v="28"/>
    <x v="2"/>
    <x v="2"/>
    <x v="7"/>
    <s v="Implementar las estrategias para la incidencia política, en el sector privado y sociedad civil, para la igualdad efectiva y la prevención de la violencia contra las mujeres"/>
    <s v="P_10"/>
    <x v="9"/>
    <s v="3.4.2"/>
    <n v="3"/>
    <n v="3"/>
    <s v="Asesorías Organizativas a grupos Organizados de Mujeres en Defensa de los Derechos Humanos de las Mujeres, por demanda:_x000a_1. De acuerdo con la demanda al menos 2  organizaciones con 15 mujeres _x000a_2 organizaciones con al menos 15 mujeres son asesoradas 20%_x000a_Propuesta Metodológica 40%_x000a_Informes 40% "/>
    <s v="HUETAR_NORTE"/>
    <s v="TODOS LOS CANTONES"/>
    <s v="G_20"/>
    <x v="17"/>
    <n v="2"/>
    <s v="Inica:_x000a_Enero "/>
    <s v="N/A"/>
    <s v="N/A"/>
    <s v="Finaliza:_x000a_Diciembre "/>
    <s v="R_P10"/>
    <s v="2_Resistencia político-técnica y barreras (desconocimiento, desarticulación) de las jerarquías instucionales que dificultan/limitan el  abordaje hacia el cierre de brechas de género. "/>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Modificación de fechas"/>
    <s v="Tania Barrantes Estrada_x000a_Elena Valenciano Marín"/>
    <x v="7"/>
    <x v="7"/>
    <s v="20 dias para dos personas"/>
    <s v="Viáticos para personas funcionarias"/>
    <n v="0"/>
    <n v="96000"/>
    <s v="10502"/>
    <s v="Viáticos dentro del país"/>
    <x v="0"/>
    <m/>
    <m/>
    <n v="2021"/>
    <x v="102"/>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1  Aumenta la cantidad de mujeres capacitadas  y asesoradas, por primera vez, en liderazgo transformador, participación política paritaria y organización, para el ejercicio pleno de sus derechos políticos y civiles en relación con la línea base 2018 en todas las regiones del país_x000a__x000a_"/>
    <s v="6000_x000a_CENTRAL 1800_x000a_BRUNCA 840_x000a_CARIBE 840_x000a_UR CHOROTEGA 840_x000a_HUETAR NORTE 840_x000a_PACÍFICO CENTRAL 840"/>
    <s v="pendiente"/>
    <x v="29"/>
    <x v="28"/>
    <x v="2"/>
    <x v="2"/>
    <x v="7"/>
    <s v="Implementar las estrategias para la incidencia política, en el sector privado y sociedad civil, para la igualdad efectiva y la prevención de la violencia contra las mujeres"/>
    <s v="P_10"/>
    <x v="9"/>
    <s v="3.4.2"/>
    <s v="IDEM"/>
    <s v="IDEM"/>
    <s v="Trabajo con Mujeres Políticas:_x000a_1. Asesorias puntuales a las Comisiones Municipales de la Condición de la Mujer, de acuerdo con la demanda al menos 1 CMCM._x000a_*Considerar que unicamente hay cuatro gobiernos locales y sus planes de trabajo no han integrado nuestra asesorías_x000a_Minutas de reunión (20%)_x000a_Propuesta Metodológica (40%)_x000a_Informes (40%)"/>
    <s v="HUETAR_NORTE"/>
    <s v="TODOS LOS CANTONES"/>
    <s v="G_20"/>
    <x v="17"/>
    <n v="1"/>
    <s v="Inica:_x000a_Enero "/>
    <s v="N/A"/>
    <s v="N/A"/>
    <s v="Finaliza:_x000a_Diciembre "/>
    <s v="R_P10"/>
    <s v="2_Resistencia político-técnica y barreras (desconocimiento, desarticulación) de las jerarquías instucionales que dificultan/limitan el  abordaje hacia el cierre de brechas de género. "/>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Modificación de fechas"/>
    <s v="Tania Barrantes Estrada_x000a_Viviana Arguello Carvajal_x000a_Apoyo Administrativo: Karolan Sánchez Chaves  y Roy Lopez Rojas"/>
    <x v="7"/>
    <x v="7"/>
    <s v="30 dias para dos funcionarias"/>
    <s v="no se requiere"/>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29"/>
    <x v="28"/>
    <x v="1"/>
    <x v="1"/>
    <x v="5"/>
    <s v="Generar conocimiento especializado en género y derechos humanos como un servicio que contribuya con los procesos que buscan la conformación de una sociedad más justa e igualitaria"/>
    <s v="P_7"/>
    <x v="5"/>
    <s v="1.6.2"/>
    <n v="240"/>
    <n v="500"/>
    <s v="Realización de actividades conmemorativas:_x000a_1. Día Internacional de la Mujer 8 de Marzo *Foro Virtual: Mujer, trabajo y derechos de caracter Informativa, divulgación, definir plataforma virtual_x000a_2. Día Internacional para la eliminación de la violencia contra las mujeres 25 Noviembre, *Jornadas y campañas sobre Una Vida sin violencia (Radios locales Upala, Guatuso, San Carlos), utilizar FB de las redes_x000a_3. Día internacional de la Mujer Rural 15 Octubre, *Feria Virtual Buenas Prácticas de seguridad alimentaria por Mujeres Rurales (televisión)_x000a_4. Mujeres Migrantes 18 diciembre, *Campaña sobre derechos migrantes (volantes virtuales) a finales de noviembre /inicio diciembre_x000a__x000a_Registro completo de personas participantes (50%)_x000a_Coordinación inter institucional y convocatoria (30%)_x000a_Informes (20%)_x000a__x000a_"/>
    <s v="HUETAR_NORTE"/>
    <s v="TODOS LOS CANTONES"/>
    <s v="G_7"/>
    <x v="11"/>
    <n v="240"/>
    <n v="44263"/>
    <s v="N/A"/>
    <s v="N/A"/>
    <s v="Octubre-noviembre-diciembre"/>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Suspensión de la actividad hasta contar la posibilidad de transmisión"/>
    <s v="1. 8 marzo : Equipo PAM_x000a_2. Mujer Rural: Equipo Empresariedad_x000a_4. 25 Noviembre: Equipo Violencia_x000a_5. Migrantes: Equipo Liderazgo_x000a_Apoyo Administrativo: Karolan Sánchez Chaves  y Roy Lopez Rojas"/>
    <x v="7"/>
    <x v="7"/>
    <s v="20 dias"/>
    <s v="Viáticos"/>
    <n v="0"/>
    <n v="96000"/>
    <s v="10502"/>
    <s v="Viáticos dentro del país"/>
    <x v="0"/>
    <m/>
    <m/>
    <n v="2021"/>
    <x v="102"/>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29"/>
    <x v="28"/>
    <x v="0"/>
    <x v="0"/>
    <x v="4"/>
    <s v="Dirigir técnica e ideológicamente el que hacer de los departamentos ejecutores del programa 2"/>
    <s v="P_11"/>
    <x v="4"/>
    <s v="2.0.0"/>
    <s v="Idem "/>
    <s v="idem "/>
    <s v="1. Coordinación institucional para llevar servicios a los territorios_x000a_1.1. Cuatro reuniones con Departamentos Técnicos_x000a_1.2. Cuatro reuniones talleres con Area Violencia_x000a_1.3. Doce reuniones de Jefaturas Regionales _x000a__x000a_2. Dirección de los procesos  regionales_x000a_2.1.Reuniones y coordinación de la Unidad Regional_x000a_2.2. Supervisión de los procesos regionales_x000a_2.3. Cuatro informes trimestrales por Unidad Regional_x000a__x000a_3. Gestión Administrativa de las Unidades Regionales_x000a_3.1  Cuatro informes de Gestión Administrativa_x000a_3.2  Cuatro sesiones de trabajo para el seguimiento de los procesos._x000a_3.3  Realización de las actividades de apoyo a la Comisión Ambiental Institucional._x000a_Minutas de reunión (20%)_x000a_Informes supervisión (40%_x000a_Informes Trimestrales (40%)"/>
    <s v="HUETAR_NORTE"/>
    <s v="TODOS LOS CANTONES"/>
    <s v="G_25"/>
    <x v="19"/>
    <n v="4"/>
    <s v="Inica:_x000a_Enero "/>
    <s v="N/A"/>
    <s v="N/A"/>
    <s v="Finaliza:_x000a_Diciembre "/>
    <e v="#N/A"/>
    <s v="FALT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FALTA"/>
    <s v="Breylin Sanchez Solís_x000a_Esmeralda Fonseca Rincón_x000a_Eva Nuñez Torres_x000a_Maria Fernanda Barrientos Valerio_x000a_Maritza Alfaro Varela_x000a_Paola Rodríguez Rodríguez_x000a_Raysa Reyes Valladares_x000a_Silvia Carranza Rodríguez_x000a_Verónica Vargas Rodríguez_x000a_Yuliana Madrigal FallasTania Barrantes Estrada_x000a_Elena Valenciano Marín_x000a_Libia Porras Murillo_x000a_Viviana Arguello Carvajal_x000a_Magaly Rojas Fernandez_x000a_Andrea Araya Chaves_x000a_Apoyo Administrativo: Karolan Sánchez Chaves  y Roy Lopez Rojas"/>
    <x v="7"/>
    <x v="7"/>
    <s v="IDEM"/>
    <s v="Viáticos para personas funcionarias"/>
    <n v="0"/>
    <n v="864000"/>
    <s v="10502"/>
    <s v="Viáticos dentro del país"/>
    <x v="0"/>
    <m/>
    <m/>
    <n v="2021"/>
    <x v="103"/>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3 Porcentaje de avance en la actualización y modernización gradual del Sistema Archivístico Institucional"/>
    <s v="PENDIENTE"/>
    <s v="pendiente"/>
    <x v="29"/>
    <x v="28"/>
    <x v="1"/>
    <x v="1"/>
    <x v="1"/>
    <s v="Dar soporte presupuestario, contable y de gestión operaciones de flujos monetarios para el logro de objetivos y metas institucionales"/>
    <s v="P_4"/>
    <x v="1"/>
    <s v="1.7.1"/>
    <s v="IDEM"/>
    <m/>
    <s v="1._x0009_Recepción, envío, registro, control de documentos._x000a_2._x0009_Estructuración anual del archivo de gestión, físico y electrónico._x000a_3._x0009_Clasificación de documentos de acuerdo con el cuadro de clasificación documental institucional._x000a_4._x0009_Ordenación cronológica ascendente los documentos._x000a_5._x0009_Identificación de documentos, carpetas y cajas con documentos en soporte papel._x000a_6._x0009_Identificación, codificación e ingreso de metadatos para los documentos y carpetas electrónicos. _x000a_7._x0009_Confeccionar y/o complementar la información de las solicitudes de valoración parcial de documentos que se requieran._x000a_8._x0009_Confeccionar y/o complementar la información de la tabla de plazos de conservación de documentos de la dependencia (las que no tienen una aprobada). Incluye la tabla de plazos, o apartado, para los documentos de las comisiones o comités que pertenecen a ella"/>
    <s v="HUETAR_NORTE"/>
    <s v="SAN CARLOS"/>
    <s v="G_22"/>
    <x v="2"/>
    <n v="100"/>
    <n v="44197"/>
    <m/>
    <m/>
    <n v="44531"/>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s v="Karolayn Sánchez Chacón_x000a_Guiselle Rodríguez Villalobos"/>
    <x v="7"/>
    <x v="7"/>
    <s v="Karolayn Sánchez Chacón  100 días_x000a_Guiselle Rodríguez Villalobos  20 días"/>
    <s v="No se requiere"/>
    <m/>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0"/>
    <x v="29"/>
    <x v="2"/>
    <x v="2"/>
    <x v="6"/>
    <s v="Transversalizar los enfoques de derechos humanos, interseccionalidad y género entre otros, que mejoren la calidad de los servicios que reciben las mujeres"/>
    <s v="P_8"/>
    <x v="6"/>
    <s v="3.2.1"/>
    <n v="15"/>
    <n v="13"/>
    <s v="Participación para la incidencia con instituciones públicas y/o  instancias  regionales, territoriales y locales para  la defensa de los derechos de las mujeres. _x000a_1. Redes de Violencia VcM VIF: 11 Cantones_x000a_2. CIR SOCIAL_x000a_3. Comité Sectorial Agropecuario_x000a_4. Comisión Regional de Emergencias_x000a_6. Comisión Cantonal de Emergencia_x000a_7. CCCIS_x000a_8. CLAIS: Puntarenas, Garabito_x000a_9. ILAIS: Barranca, Regional,  Garabito_x000a_Propuesta metodológica y cronograma anual._x000a_Minutas de reunión._x000a_Informes de avances y cantidad de instituciones asesoradas. "/>
    <s v="PACIFICO_CENTRAL"/>
    <s v="TODOS LOS CANTONES"/>
    <s v="G_14"/>
    <x v="71"/>
    <n v="13"/>
    <s v="Inicia:_x000a_Enero"/>
    <s v="N/A"/>
    <s v="N/A"/>
    <s v="Finaliza:_x000a_Diciembre "/>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alites, plataformas de comunicación, aplicaciones de comunicación) para atención, asesorías y capacitación vitual. "/>
    <s v="Funcionarias de la Unidad Regional Pacífico Central: Albena Muñoz, Áurea Castro, Antonieta Castro, Arelis Vindas, Adriana Ledezma, Diana Ferreto, Margie Retana, Michelle Mendoza, Mónica Madrigal, Adriana Ruiz, Linneth Campos, Shirley Mora, Gloria Salas, Monserrat Montero, Lynn Salas, Gestión Administrativa: Olga Castillo, Melissa Campos, Laureana Rodríguez Hidalgo "/>
    <x v="7"/>
    <x v="7"/>
    <s v="20 días por funcionaria: Albena Muñoz, Áurea Castro, Antonieta Castro, Arelis Vindas, Adriana Ledezma, Diana Ferreto, Margie Retana, Michelle Mendoza, Mónica Madrigal, Adriana Ruiz, Linneth Campos, Shirley Mora, Gloria Salas, Monserrat Montero, Lynn Salas_x000a_ 5 días Apoyo en la gestión administrativa: Olga Castillo y Melissa Campos_x000a_ 10 días Conducción técnica y administrativa: Laureana Rodríguez Hidalgo "/>
    <s v="Viáticos dentro del páis para personas funcionarias"/>
    <n v="0"/>
    <n v="200000"/>
    <s v="10502"/>
    <s v="Viáticos dentro del país"/>
    <x v="0"/>
    <m/>
    <m/>
    <n v="2021"/>
    <x v="6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0"/>
    <x v="29"/>
    <x v="2"/>
    <x v="2"/>
    <x v="6"/>
    <s v="Transversalizar los enfoques de derechos humanos, interseccionalidad y género entre otros, que mejoren la calidad de los servicios que reciben las mujeres"/>
    <s v="P_8"/>
    <x v="6"/>
    <s v="3.2.1"/>
    <s v="IDEM"/>
    <s v="IDEM"/>
    <s v="Participación para la incidencia con instituciones públicas y/o  instancias  regionales, territoriales y locales para  la defensa de los derechos de las mujeres. _x000a_1. Redes de Violencia VcM VIF: 11 Cantones_x000a_2. CIR SOCIAL_x000a_3. Comité Sectorial Agropecuario_x000a_4. Comisión Regional de Emergencias_x000a_6. Comisión Cantonal de Emergencia_x000a_7. CCCIS_x000a_8. CLAIS: Puntarenas, Garabito_x000a_9. ILAIS: Barranca, Regional,  Garabito_x000a_Propuesta y cronograma anual._x000a_Minutas de reunión._x000a_Informes de avances y cantidad de instituciones asesoradas. _x000a_Gestiones administrativas._x000a_Revisión y aprobación."/>
    <s v="PACIFICO_CENTRAL"/>
    <s v="TODOS LOS CANTONES"/>
    <s v="G_14"/>
    <x v="71"/>
    <s v="IDEM"/>
    <s v="Inicia:_x000a_Enero"/>
    <s v="N/A"/>
    <s v="N/A"/>
    <s v="Finaliza:_x000a_Diciembre "/>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alites, plataformas de comunicación, aplicaciones de comunicación) para atención, asesorías y capacitación vitual. "/>
    <s v="Funcionarias de la Unidad Regional Pacífico Central: Albena Muñoz, Áurea Castro, Antonieta Castro, Arelis Vindas, Adriana Ledezma, Diana Ferreto, Margie Retana, Michelle Mendoza, Mónica Madrigal, Adriana Ruiz, Linneth Campos, Shirley Mora, Gloria Salas, Monserrat Montero, Lynn Salas, Gestión Administrativa: Olga Castillo, Melissa Campos, Laureana Rodríguez Hidalgo "/>
    <x v="7"/>
    <x v="7"/>
    <s v="20 días por funcionaria: Albena Muñoz, Áurea Castro, Antonieta Castro, Arelis Vindas, Adriana Ledezma, Diana Ferreto, Margie Retana, Michelle Mendoza, Mónica Madrigal, Adriana Ruiz, Linneth Campos, Shirley Mora, Gloria Salas, Monserrat Montero, Lynn Salas_x000a_ 5 días Apoyo en la gestión administrativa: Olga Castillo y Melissa Campos_x000a_ 10 días Conducción técnica y administrativa: Laureana Rodríguez Hidalgo "/>
    <s v="Transporte dentro del pais  para personas funcionarias"/>
    <n v="0"/>
    <n v="100000"/>
    <s v="10501"/>
    <s v="Transporte dentro del país"/>
    <x v="0"/>
    <m/>
    <m/>
    <n v="2021"/>
    <x v="3"/>
  </r>
  <r>
    <x v="3"/>
    <s v="Fortalecer las organizaciones de la Economía Social Solidaria mediante capacitación, asistencia técnica y financiamiento para mejorar su productividad según el modelo asociativo inclusivo con enfoque de derechos humanos."/>
    <x v="3"/>
    <s v=" 2017: No disponible"/>
    <s v="2019-2022: 60_x000a_2019: 15_x000a_2020: 15_x000a_2021: 15_x000a_2022: 15"/>
    <s v="INAMU: 1.160 FODESAF – Programa Autonomía Económica de las Mujeres código de programa T-03"/>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0"/>
    <x v="29"/>
    <x v="2"/>
    <x v="2"/>
    <x v="6"/>
    <s v="Transversalizar los enfoques de derechos humanos, interseccionalidad y género entre otros, que mejoren la calidad de los servicios que reciben las mujeres"/>
    <s v="P_8"/>
    <x v="7"/>
    <s v="3.2.2"/>
    <n v="20"/>
    <n v="0"/>
    <s v="Sensibilización y capacitación  a  personas funcionarias en temas de derechos humano de las mujeres en general:_x000a_Propuesta teórica, metológica y cronograma anual._x000a_Informes de avances y cantidad  de personas e  instituciones capacitadas. _x000a_Gestiones administrativas._x000a_Revisión y aprobación."/>
    <s v="PACIFICO_CENTRAL"/>
    <s v="TODOS LOS CANTONES"/>
    <s v="G_15"/>
    <x v="14"/>
    <n v="20"/>
    <s v="Inica:_x000a_Enero "/>
    <s v="N/A"/>
    <s v="N/A"/>
    <s v="Finaliza:_x000a_Diciembre "/>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alites, plataformas de comunicación, aplicaciones de comunicación) para atención, asesorías y capacitación vitual. "/>
    <s v="Funcionarias a cargo: Monserrat Montero, Lynn Salas, Michelle Mendoza, Albena Muñoz, Gloria Salas, Arelis Vindas, Adriana Ruiz, Aurea Castro, Diana Ferreto, Linneth Campos, Shirley Mora.                              Gestión Administrativa: Olga Castillo, Melissa Campos, Laureana Rodríguez Hidalgo _x000a_"/>
    <x v="7"/>
    <x v="7"/>
    <s v="10 días por funcionaria:Monserrat Montero, Lynn Salas, Michelle Mendoza, Albena Muñoz, Gloria Salas, Arelis Vindas, Adriana Ruiz, Aurea Castro, Diana Ferreto, Linneth Campos, Shirley Mora_x000a_ 5 días Apoyo en la gestión administrativa: Olga Castillo y Melissa Campos_x000a_ 10 días Conducción técnica y administrativa: Laureana Rodríguez Hidalgo "/>
    <s v="No requiere "/>
    <n v="0"/>
    <n v="0"/>
    <m/>
    <e v="#N/A"/>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30"/>
    <x v="29"/>
    <x v="0"/>
    <x v="0"/>
    <x v="0"/>
    <s v="Atender a las mujeres en su diversidad, desde las perspectivas social, legal, Psicológica y económica para la defensa de sus derechos así como de su integridad física, emocional, social y económica_x000a_"/>
    <s v="P_5"/>
    <x v="0"/>
    <s v="2.2.1"/>
    <n v="600"/>
    <n v="600"/>
    <s v="Atención especializada en violencia  por primera vez (con expedientes nuevo):_x000a_1. Atención psicologica_x000a_2. Atención Legal _x000a_Informes de numero de mujeres atendidas con expediente nuevo solicitado por la UPI y departamento de Violencia._x000a_Cronograma de atención._x000a_Informe anual narrativo de articulación con instituciones ."/>
    <s v="PACIFICO_CENTRAL"/>
    <s v="TODOS LOS CANTONES"/>
    <s v="G_11"/>
    <x v="5"/>
    <n v="600"/>
    <s v="Inicia:_x000a_Enero"/>
    <s v="N/A"/>
    <s v="N/A"/>
    <s v="Finaliza:_x000a_Diciembre "/>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Programar  actividades en tiempos de menor afectación meterologica._x000a_A través del Plan Estrátegico de Tecnología de la Información se fortalezca y se amplie los recursos (celulares, internet, portalites, plataformas de comunicación, aplicaciones de comunicación) para atención, asesorías y capacitación vitual. "/>
    <s v="Funcionarias: Monserrat Montero y Lynn Salas_x000a_Apoyo en la gestión administrativa: Olga Castillo, Melissa Campos_x000a_Conducción  técnica y administrativa: Laureana Rodríguez Hidalgo"/>
    <x v="7"/>
    <x v="7"/>
    <s v="185 días por cada persona Lynn Salas, Monserrat Montero_x000a_20  días apoyo de gestión administrativa: Olga Castillo, Melissa Campos_x000a_20 días conducción técnica y admInisitrativa: Laureana Rodríguez Hidalgo "/>
    <s v="Viáticos  dentro del país para personas funcionarias y pago de personas usuarias"/>
    <n v="50000"/>
    <n v="500000"/>
    <s v="10502"/>
    <s v="Viáticos dentro del país"/>
    <x v="0"/>
    <m/>
    <m/>
    <n v="2021"/>
    <x v="24"/>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30"/>
    <x v="29"/>
    <x v="0"/>
    <x v="0"/>
    <x v="0"/>
    <s v="Atender a las mujeres en su diversidad, desde las perspectivas social, legal, Psicológica y económica para la defensa de sus derechos así como de su integridad física, emocional, social y económica_x000a_"/>
    <s v="P_5"/>
    <x v="0"/>
    <s v="2.2.1"/>
    <s v="IDEM"/>
    <s v="IDEM"/>
    <s v="Atención especializada en violencia  por primera vez (con expedientes nuevo):_x000a_1. Atención psicologica_x000a_2. Atención Legal _x000a_Informes de numero de mujeres atendidas con expediente nuevo solicitado por la UPI y departamento de Violencia._x000a_Cronograma de atención._x000a_Informe anual narrativo de articulación con instituciones ."/>
    <s v="PACIFICO_CENTRAL"/>
    <s v="TODOS LOS CANTONES"/>
    <s v="G_11"/>
    <x v="5"/>
    <s v="IDEM"/>
    <s v="Inicia:_x000a_Enero"/>
    <s v="N/A"/>
    <s v="N/A"/>
    <s v="Finaliza:_x000a_Diciembre "/>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Programar  actividades en tiempos de menor afectación meterologica._x000a_A través del Plan Estrátegico de Tecnología de la Información se fortalezca y se amplie los recursos (celulares, internet, portalites, plataformas de comunicación, aplicaciones de comunicación) para atención, asesorías y capacitación vitual. "/>
    <s v="Funcionarias: Monserrat Montero y Lynn Salas_x000a_Apoyo en la gestión administrativa: Olga Castillo, Melissa Campos_x000a_Conducción  técnica y administrativa: Laureana Rodríguez Hidalgo"/>
    <x v="7"/>
    <x v="7"/>
    <s v="185 días por cada persona Lynn Salas, Monserrat Montero_x000a_20  días apoyo de gestión administrativa: Olga Castillo, Melissa Campos_x000a_20 días conducción técnica y admInisitrativa: Laureana Rodríguez Hidalgo "/>
    <s v="Transporte  dentro del país para personas funcionarias y pago de personas usuarias"/>
    <n v="50000"/>
    <n v="400000"/>
    <s v="10501"/>
    <s v="Transporte dentro del país"/>
    <x v="0"/>
    <m/>
    <m/>
    <n v="2021"/>
    <x v="36"/>
  </r>
  <r>
    <x v="5"/>
    <s v="Satisfacer las necesidades básicas de los hogares en situación de pobreza mediante la ejecución de programas sociales para superar la línea de pobreza3 con énfasis en jefatura femenina, en condición de violencia doméstica , personas con discapacidad, pueblos indígenas y edad."/>
    <x v="5"/>
    <s v="2017: 10880 "/>
    <s v="2019-2022: 40.000_x000a_2019: 10.000_x000a_2020: 10.000_x000a_2021: 10.000_x000a_2022: 10.000"/>
    <s v="2019-2022: 1.200_x000a_INAMU – FODESAF –_x000a_Programa Avanzamos_x000a_Mujeres Código de 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3 Número de mujeres atendidas por el Programa Avanzamos Mujeres según el registro de SINIRUBE "/>
    <s v="10.000 anualmente"/>
    <s v="10445 en el 2019"/>
    <x v="30"/>
    <x v="29"/>
    <x v="0"/>
    <x v="0"/>
    <x v="3"/>
    <s v="Contribuir al desarrollo integral de las mujers en su diversidad a través de la capacitación, formación y asistencia técnica en distintas temáticas sociales, económicas, políticas o de organización"/>
    <s v="P_6"/>
    <x v="25"/>
    <s v="2.1.2"/>
    <n v="1800"/>
    <n v="1800"/>
    <s v="Ejecución de Avanzamos Mujeres: _x000a_1. Desarrollo de los procesos de capacitación_x000a_2, Informes final de los procesos._x000a_3. Desarrollo de 2 foros evaluativos._x000a_4. Informes de los foros evaluativos._x000a_5. Proceso de articulación: _x000a_5.1 Acciones interinstitucionales para la atención de las  necesidades e intereses de las mujeres_x000a_5.2 Procesamiento de  la información de las Fichas de Caracterización del Programa Avanzamos Mujeres. _x000a_Cantidad de mujeres capacitadas en Formación Humana (180)._x000a_Porcentaje de fichas de caracterización A y B, Planes de Vida presentadas de forma correcta._x000a_Cantidad de informes recibidos a satisfacción._x000a_Desarrollo de procesos de capacitación de calidad._x000a_Preparación de base de datos (fichas A y B, planes de vida, registro de usuarias)   Trámites administrativos presentados de manera correcta, en tiempo y forma                                              "/>
    <s v="PACIFICO_CENTRAL"/>
    <s v="TODOS LOS CANTONES"/>
    <s v="G_10"/>
    <x v="114"/>
    <n v="1800"/>
    <s v="Inicia:_x000a_Febrero "/>
    <s v="N/A"/>
    <s v="N/A"/>
    <s v="Termina:_x000a_Diciembre "/>
    <s v="R_P6"/>
    <s v="1_Necesidad de articulación en cualquier proceso de capacitación."/>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alites, plataformas de comunicación, aplicaciones de comunicación) para atención, asesorías y capacitación vitual. "/>
    <s v="Funcionarias del PAM: Albena Muñoz, Áurea Castro, Antonieta Castro, Arelis Vindas, Adriana Ledezma, Diana Ferreto, Margie Retana, Michelle Mendoza, Mónica Madrigal_x000a_Articulación: Adriana Ruiz Ulate_x000a_Apoyo en la gestión administrativa: Olga Castillo y Melissa Campos_x000a_Jefatura técnica y administrativa: Laureana Rodríguez Hidalgo "/>
    <x v="7"/>
    <x v="7"/>
    <s v="160 días 10 funcionarias_x000a_Funcionarias del PAM: Albena Muñoz, Áurea Castro, Antonieta Castro, Arelis Vindas, Adriana Ledezma, Diana Ferreto, Margie Retana, Michelle Mendoza, Mónica Madrigal_x000a_Articulación: Adriana Ruiz Ulate_x000a_ 5 días Apoyo en la gestión administrativa: Olga Castillo y Melissa Campos_x000a_ 10 días Conducción técnica y administrativa: Laureana Rodríguez Hidalgo"/>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30"/>
    <x v="29"/>
    <x v="0"/>
    <x v="0"/>
    <x v="3"/>
    <s v="Contribuir al desarrollo integral de las mujers en su diversidad a través de la capacitación, formación y asistencia técnica en distintas temáticas sociales, económicas, políticas o de organización"/>
    <s v="P_6"/>
    <x v="3"/>
    <s v="2.2.3"/>
    <n v="100"/>
    <n v="60"/>
    <s v="Ejecución  de  la Estrategia de Empresariedad:_x000a_ 1. Desarrollo de Develando el Género:_x000a_1.1 Desarrollo de dos grupos al año, uno por semestre con 25 mujeres cada uno ._x000a_1.2. Informe final del proceso  _x000a_2. Acompañamiento  y seguimiento a mujeres empresarias _x000a_3. Articulación._x000a_Propuesta teórica, metológica y cronograma anual._x000a_Informes de avances y cantidad  de personas e  instituciones capacitadas. _x000a_Gestiones administrativas._x000a_Revisión y aprobación."/>
    <s v="PACIFICO_CENTRAL"/>
    <s v="TODOS LOS CANTONES"/>
    <s v="G_13"/>
    <x v="9"/>
    <n v="100"/>
    <s v="Inicia:_x000a_Enero"/>
    <s v="N/A"/>
    <s v="N/A"/>
    <s v="Finaliza:_x000a_Diciembre "/>
    <s v="R_P6"/>
    <s v="1_Necesidad de articulación en cualquier proceso de capacitación."/>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alites, plataformas de comunicación, aplicaciones de comunicación) para atención, asesorías y capacitación vitual. "/>
    <s v="Funcionarias a cargo: Linneth Campos y Shirley Mora Gestión Administrativa: Olga Castillo, Melissa Campos, Laureana Rodríguez Hidalgo   _x000a_"/>
    <x v="7"/>
    <x v="7"/>
    <s v="80 días 2 funcionarias: Shirley Mora y Linneth Campos_x000a_10 días 2 funcionarias de gestión administrativa Olga Castillo y Melissa Campos_x000a_ 10 días Conducción técnica y administrativa: Laureana Rodríguez Hidalgo "/>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30"/>
    <x v="29"/>
    <x v="0"/>
    <x v="0"/>
    <x v="3"/>
    <s v="Contribuir al desarrollo integral de las mujers en su diversidad a través de la capacitación, formación y asistencia técnica en distintas temáticas sociales, económicas, políticas o de organización"/>
    <s v="P_6"/>
    <x v="3"/>
    <s v="2.2.3"/>
    <s v="IDEM"/>
    <s v="IDEM"/>
    <s v="Gestión Regional del Concurso de FOMUJERES:_x000a_1. Charlas informativas_x000a_2. Asesorías a Mujeres_x000a_3 Seguimiento a las Mujeres ganadoras: Verificación presencial o virtual, verificación  de compras, recepción de facturas, perfil inicial y final, informe final, subsanaciones, medidas correctivas, cobros y acuerdos de pagos._x000a_4. Firma de contratos._x000a_Propuesta y cronograma anual._x000a_Minutas de reunión._x000a_Informes de avances._x000a_Gestiones administrativas._x000a_Revisión y aprobación."/>
    <s v="PACIFICO_CENTRAL"/>
    <s v="TODOS LOS CANTONES"/>
    <s v="G_13"/>
    <x v="57"/>
    <s v="IDEM"/>
    <s v="Inicia:_x000a_Enero"/>
    <s v="N/A"/>
    <s v="N/A"/>
    <s v="Finaliza:_x000a_Diciembre "/>
    <s v="R_P6"/>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alites, plataformas de comunicación, aplicaciones de comunicación) para atención, asesorías y capacitación vitual. "/>
    <s v="Funcionarias de la Unidad Regional Pacífico Central: Albena Muñoz, Áurea Castro, Antonieta Castro, Arelis Vindas, Adriana Ledezma, Diana Ferreto, Margie Retana, Michelle Mendoza, Mónica Madrigal, Adriana Ruiz, Linneth Campos, Shirley Mora, Gloria Salas, Monserrat Montero, Lynn Salas, Gestión Administrativa: Olga Castillo, Melissa Campos, Laureana Rodríguez Hidalgo "/>
    <x v="7"/>
    <x v="7"/>
    <s v="20 días del concurso con rotación de 4 funcionarias por día: Albena Muñoz, Áurea Castro, Antonieta Castro, Arelis Vindas, Adriana Ledezma, Diana Ferreto, Margie Retana, Michelle Mendoza, Mónica Madrigal, Adriana Ruiz, Linneth Campos, Shirley Mora, Gloria Salas,_x000a_35 días 2 funcionarias, Linneth Campos, Shirley Mora: Acompañamiento, Charlas informativas, asesorías a Mujeres, seguimiento a las Mujeres ganadoras, firma de contratos"/>
    <s v="Viáticos dentro del país para personas funcionarias "/>
    <n v="50000"/>
    <n v="250000"/>
    <s v="10502"/>
    <s v="Viáticos dentro del país"/>
    <x v="0"/>
    <m/>
    <m/>
    <n v="2021"/>
    <x v="18"/>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
    <s v="3 Impulsar el acceso de las mujeres a los recursos productivos, al empleo decente y de calidad, mediante coordinaciones interinstitucionales e intersectorial que favorezcan el desarrollo de su autonomía económica"/>
    <s v="_Las instituciones que trabajan el tema de autonomía económica desde la empleabilidad y empresariedad no estan regionalizadas_x000a__Existan algunas de  las polìticas, programas y servicios de la institucionaidad pùblica en materia de autonomìa econòmica de las mujeres, no contemplan o aplican  las necesidades diferenciadas y específicas  de las mujeres en su diversidad y el apoyo a la empresariedad"/>
    <s v="3.1  Aumentan mujeres empresarias, que culminan el ciclo de servicios asociados a la estrategia de emprendedurismo y empresariedad, según región y en comparación con la línea base 2018 y son referidas dentro del ecosistema empresarial"/>
    <s v="2100 a/nuevas empresarias y emprendedoras atendidas cada año_x000a_RCentral= 100_x000a_RBrunca=50_x000a_RChoro=50_x000a_RHCaribe=50_x000a_RHNorte=50_x000a_RPacCent=50"/>
    <s v="Proyecto Emprende_x000a_900 emprendimientos"/>
    <x v="30"/>
    <x v="29"/>
    <x v="2"/>
    <x v="2"/>
    <x v="6"/>
    <s v="Transversalizar los enfoques de derechos humanos, interseccionalidad y género entre otros, que mejoren la calidad de los servicios que reciben las mujeres"/>
    <s v="P_8"/>
    <x v="17"/>
    <s v="3.2.3"/>
    <n v="1"/>
    <n v="1"/>
    <s v="Plataforma Local de Servicios Empresariales Pacífico Central conformada por INAMU, INA, MEIC, MAG, INDER _x000a_Propuesta y cronograma anual._x000a_Minutas de reunión._x000a_Informes de avances._x000a_Gestiones administrativas._x000a_Revisión y aprobación."/>
    <s v="PACIFICO_CENTRAL"/>
    <s v="TODOS LOS CANTONES"/>
    <s v="G_26"/>
    <x v="46"/>
    <n v="1"/>
    <s v="Inica:_x000a_Enero "/>
    <s v="N/A"/>
    <s v="N/A"/>
    <s v="Finaliza:_x000a_Diciembre "/>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alites, plataformas de comunicación, aplicaciones de comunicación) para atención, asesorías y capacitación vitual. "/>
    <s v="Funcionarias a cargo: Laureana Rodríguez Hidalgo, Shirley Mora Herrera y Linneth Campos _x000a_Apoyo en la gestión administrativa: Olga Castillo, Melissa Campos,"/>
    <x v="7"/>
    <x v="7"/>
    <s v="20 días por funcionaria: Laureana Rodríguez Hidalgo, Shirley Mora Herrera y Linneth Campos _x000a_5 días 2 funcionarias de gestión administrativa:Olga Castillo, Melissa Campos"/>
    <s v="No se requiere"/>
    <n v="0"/>
    <n v="0"/>
    <m/>
    <e v="#N/A"/>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0"/>
    <x v="29"/>
    <x v="0"/>
    <x v="0"/>
    <x v="0"/>
    <s v="Atender a las mujeres en su diversidad, desde las perspectivas social, legal, Psicológica y económica para la defensa de sus derechos así como de su integridad física, emocional, social y económica_x000a_"/>
    <s v="P_5"/>
    <x v="0"/>
    <s v="2.2.1"/>
    <n v="600"/>
    <n v="600"/>
    <s v="Atención, información, orientación general en derechos  de las mujeres._x000a_Cantidad de mujeres atendidas y registradas según el instrumento definido para el servicio. "/>
    <s v="PACIFICO_CENTRAL"/>
    <s v="TODOS LOS CANTONES"/>
    <s v="G_11"/>
    <x v="12"/>
    <n v="600"/>
    <s v="Inicia:_x000a_Enero"/>
    <s v="N/A"/>
    <s v="N/A"/>
    <s v="Finaliza:_x000a_Diciembre "/>
    <s v="R_P5"/>
    <s v="1_Afectación de la calidad en la atención en violencia debido al desgaste del personal por la alta demanda  y a condiciones no aptas de infraestructura."/>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alites, plataformas de comunicación, aplicaciones de comunicación) para atención, asesorías y capacitación vitual. "/>
    <s v="Funcionarias de la Unidad Regional Pacífico Central: Albena Muñoz, Áurea Castro, Antonieta Castro, Arelis Vindas, Adriana Ledezma, Diana Ferreto, Margie Retana, Michelle Mendoza, Mónica Madrigal, Adriana Ruiz, Linneth Campos, Shirley Mora, Gloria Salas, Monserrat Montero, Lynn Salas, Olga Castillo, Melissa Campos, Laureana Rodríguez Hidalgo "/>
    <x v="7"/>
    <x v="7"/>
    <s v="50 días Técnica Administrativa Olga Castillo Benavides_x000a_20 días 13 funcionarias_x000a_Funcionarias de la Unidad Regional PC: Albena Muñoz, Áurea Castro, Antonieta Castro, Arelis Vindas, Adriana Ledezma, Diana Ferreto, Margie Retana, Michelle Mendoza, Mónica Madrigal, Adriana Ruiz, Linneth Campos, Shirley Mora, Gloria Salas."/>
    <s v="no se requiere"/>
    <n v="0"/>
    <n v="0"/>
    <m/>
    <e v="#N/A"/>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30"/>
    <x v="29"/>
    <x v="0"/>
    <x v="0"/>
    <x v="0"/>
    <s v="Atender a las mujeres en su diversidad, desde las perspectivas social, legal, Psicológica y económica para la defensa de sus derechos así como de su integridad física, emocional, social y económica_x000a_"/>
    <s v="P_5"/>
    <x v="0"/>
    <s v="2.2.1"/>
    <s v="IDEM"/>
    <n v="0"/>
    <s v="200 mujeres con Atención especializada en violencia en seguimiento _x000a_1. Atención psicologica_x000a_2. Atención Legal "/>
    <s v="PACIFICO_CENTRAL"/>
    <s v="TODOS LOS CANTONES"/>
    <s v="G_11"/>
    <x v="53"/>
    <s v="200_x000a_"/>
    <s v="Inica:_x000a_Enero "/>
    <s v="N/A"/>
    <s v="N/A"/>
    <s v="Finaliza:_x000a_Diciembre "/>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Programar  actividades en tiempos de menor afectación meterologica._x000a_A través del Plan Estrátegico de Tecnología de la Información se fortalezca y se amplie los recursos (celulares, internet, portalites, plataformas de comunicación, aplicaciones de comunicación) para atención, asesorías y capacitación vitual. "/>
    <s v="Funcionarias: Monserrat Montero y Lynn Salas_x000a_Apoyo en la gestión administrativa: Olga Castillo, Melissa Campos_x000a_Conducción  técnica y administrativa: Laureana Rodríguez Hidalgo"/>
    <x v="7"/>
    <x v="7"/>
    <s v="IDEM"/>
    <s v="Viáticos  dentro del país para personas funcionarias y personas usuarias"/>
    <n v="0"/>
    <n v="600000"/>
    <s v="10502"/>
    <s v="Viáticos dentro del país"/>
    <x v="0"/>
    <m/>
    <m/>
    <n v="2021"/>
    <x v="34"/>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30"/>
    <x v="29"/>
    <x v="0"/>
    <x v="0"/>
    <x v="0"/>
    <s v="Atender a las mujeres en su diversidad, desde las perspectivas social, legal, Psicológica y económica para la defensa de sus derechos así como de su integridad física, emocional, social y económica_x000a_"/>
    <s v="P_5"/>
    <x v="0"/>
    <s v="2.2.1"/>
    <s v="IDEM"/>
    <n v="0"/>
    <s v="Atención especializada en violencia en seguimiento _x000a_1. Atención psicologica_x000a_2. Atención Legal "/>
    <s v="PACIFICO_CENTRAL"/>
    <s v="TODOS LOS CANTONES"/>
    <s v="G_11"/>
    <x v="53"/>
    <s v="IDEM_x000a_"/>
    <s v="Inica:_x000a_Enero "/>
    <s v="N/A"/>
    <s v="N/A"/>
    <s v="Finaliza:_x000a_Diciembre "/>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Programar  actividades en tiempos de menor afectación meterologica._x000a_A través del Plan Estrátegico de Tecnología de la Información se fortalezca y se amplie los recursos (celulares, internet, portalites, plataformas de comunicación, aplicaciones de comunicación) para atención, asesorías y capacitación vitual. "/>
    <s v="Funcionarias: Monserrat Montero y Lynn Salas_x000a_Apoyo en la gestión administrativa: Olga Castillo, Melissa Campos_x000a_Conducción  técnica y administrativa: Laureana Rodríguez Hidalgo"/>
    <x v="7"/>
    <x v="7"/>
    <s v="IDEM"/>
    <s v="Transporte  dentro del país para personas funcionarias y personas usuarias"/>
    <n v="0"/>
    <n v="300000"/>
    <s v="10501"/>
    <s v="Transporte dentro del país"/>
    <x v="0"/>
    <m/>
    <m/>
    <n v="2021"/>
    <x v="54"/>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1  Aumenta la cantidad de mujeres capacitadas  y asesoradas, por primera vez, en liderazgo transformador, participación política paritaria y organización, para el ejercicio pleno de sus derechos políticos y civiles en relación con la línea base 2018 en todas las regiones del país_x000a__x000a_"/>
    <s v="6000_x000a_CENTRAL 1800_x000a_BRUNCA 840_x000a_CARIBE 840_x000a_UR CHOROTEGA 840_x000a_HUETAR NORTE 840_x000a_PACÍFICO CENTRAL 840"/>
    <s v="pendiente"/>
    <x v="30"/>
    <x v="29"/>
    <x v="0"/>
    <x v="0"/>
    <x v="3"/>
    <s v="Contribuir al desarrollo integral de las mujers en su diversidad a través de la capacitación, formación y asistencia técnica en distintas temáticas sociales, económicas, políticas o de organización"/>
    <s v="P_6"/>
    <x v="8"/>
    <s v="2.1.1"/>
    <n v="60"/>
    <n v="50"/>
    <s v="Desarrollo del proceso de Organización y Liderazgo_x000a_1.Ejecución de un proceso nuevo con 20 mujeres_x000a_1. Ejecución de un proceso de seguimiento con 20 mujeres del año 2020_x000a_Propuesta teórica, metológica y cronograma anual._x000a_Informes de avances y cantidad  de mujeres capacitadas. _x000a_Gestiones administrativas._x000a_Revisión y aprobación._x000a__x000a_"/>
    <s v="PACIFICO_CENTRAL"/>
    <s v="TODOS LOS CANTONES"/>
    <s v="G_9"/>
    <x v="16"/>
    <n v="40"/>
    <s v="Febrero-Marzo"/>
    <s v="Abril-Junio"/>
    <s v="julio-Setiembre"/>
    <s v="N/A"/>
    <s v="R_P6"/>
    <s v="1_Necesidad de articulación en cualquier proceso de capacitación."/>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alites, plataformas de comunicación, aplicaciones de comunicación) para atención, asesorías y capacitación vitual. "/>
    <s v="Funcionaria: Gloria Salas_x000a_Apoyo en la gestión administrativa: Olga Castillo, Melissa Campos_x000a_Conducción  técnica y administrativa: Laureana Rodríguez Hidalgo"/>
    <x v="7"/>
    <x v="7"/>
    <s v="40 días  Gloria Salas_x000a_3  días apoyo de gestión administrativa: Olga Castillo, Melissa Campos_x000a_10 días conducción técnica y admInisitrativa: Laureana Rodríguez Hidalgo _x000a_"/>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1  Aumenta la cantidad de mujeres capacitadas  y asesoradas, por primera vez, en liderazgo transformador, participación política paritaria y organización, para el ejercicio pleno de sus derechos políticos y civiles en relación con la línea base 2018 en todas las regiones del país_x000a__x000a_"/>
    <s v="6000_x000a_CENTRAL 1800_x000a_BRUNCA 840_x000a_CARIBE 840_x000a_UR CHOROTEGA 840_x000a_HUETAR NORTE 840_x000a_PACÍFICO CENTRAL 840"/>
    <s v="pendiente"/>
    <x v="30"/>
    <x v="29"/>
    <x v="2"/>
    <x v="2"/>
    <x v="7"/>
    <s v="Implementar las estrategias para la incidencia política, en el sector privado y sociedad civil, para la igualdad efectiva y la prevención de la violencia contra las mujeres"/>
    <s v="P_10"/>
    <x v="9"/>
    <s v="3.4.2"/>
    <n v="1"/>
    <n v="30"/>
    <s v="Trabajo con la Plataforma de Mujeres Liderezas a nivel Regional, en el marco de la PIEG _x000a_1. Sesiones de trabajo con 20 mujeres _x000a_Propuesta y cronograma anual._x000a_Minutas de reunión._x000a_Informes de avances._x000a_Gestiones administrativas._x000a_Revisión y aprobación."/>
    <s v="PACIFICO_CENTRAL"/>
    <s v="TODOS LOS CANTONES"/>
    <s v="G_20"/>
    <x v="115"/>
    <n v="1"/>
    <s v="N/A"/>
    <s v="Abril-Junio"/>
    <s v="N/A"/>
    <s v="N/A"/>
    <s v="R_P6"/>
    <s v="1_Necesidad de articulación en cualquier proceso de capacitación."/>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alites, plataformas de comunicación, aplicaciones de comunicación) para atención, asesorías y capacitación vitual. "/>
    <s v="Funcionaria: Gloria Salas y Adriana Ruiz _x000a_Apoyo en la gestión administrativa: Olga Castillo, Melissa Campos_x000a_Conducción  técnica y administrativa: Laureana Rodríguez Hidalgo"/>
    <x v="7"/>
    <x v="7"/>
    <s v="10 días  responsable Gloria Salas _x000a_10 días por personas funcionaria de apoyo Adriana Ruiz_x000a_3  días apoyo de gestión administrativa: Olga Castillo, Melissa Campos_x000a_5 días conducción técnica y admInisitrativa: Laureana Rodríguez Hidalgo _x000a_"/>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1  Aumenta la cantidad de mujeres capacitadas  y asesoradas, por primera vez, en liderazgo transformador, participación política paritaria y organización, para el ejercicio pleno de sus derechos políticos y civiles en relación con la línea base 2018 en todas las regiones del país_x000a__x000a_"/>
    <s v="6000_x000a_CENTRAL 1800_x000a_BRUNCA 840_x000a_CARIBE 840_x000a_UR CHOROTEGA 840_x000a_HUETAR NORTE 840_x000a_PACÍFICO CENTRAL 840"/>
    <s v="pendiente"/>
    <x v="30"/>
    <x v="29"/>
    <x v="2"/>
    <x v="2"/>
    <x v="7"/>
    <s v="Implementar las estrategias para la incidencia política, en el sector privado y sociedad civil, para la igualdad efectiva y la prevención de la violencia contra las mujeres"/>
    <s v="P_10"/>
    <x v="9"/>
    <s v="3.4.2"/>
    <n v="4"/>
    <n v="0"/>
    <s v="Trabajo con Mujeres Políticas:_x000a_1. 3 Asesorías puntuales a las Comisiones Municipales de la Condición de la Mujer, de acuerdo con la demanda al menos 2 CMCM._x000a_Propuesta y cronograma anual._x000a_Minutas de reunión._x000a_Informes de avances._x000a_Gestiones administrativas._x000a_Revisión y aprobación._x000a__x000a_"/>
    <s v="PACIFICO_CENTRAL"/>
    <s v="TODOS LOS CANTONES"/>
    <s v="G_20"/>
    <x v="17"/>
    <n v="2"/>
    <s v="N/A"/>
    <s v="N/A"/>
    <s v="Julio-Setiembre"/>
    <s v="N/A"/>
    <s v="R_P10"/>
    <s v="2_Resistencia político-técnica y barreras (desconocimiento, desarticulación) de las jerarquías instucionales que dificultan/limitan el  abordaje hacia el cierre de brechas de género. "/>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alites, plataformas de comunicación, aplicaciones de comunicación) para atención, asesorías y capacitación vitual. "/>
    <s v="Funcionaria: Gloria Salas _x000a_Apoyo en la gestión administrativa: Olga Castillo, Melissa Campos_x000a_Conducción  técnica y administrativa: Laureana Rodríguez Hidalgo"/>
    <x v="7"/>
    <x v="7"/>
    <s v="10 días  Gloria Salas_x000a_3  días apoyo de gestión administrativa: Olga Castillo, Melissa Campos.                    5 días conducción técnica y admInisitrativa: Laureana Rodríguez Hidalgo _x000a_"/>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5"/>
    <s v="5 Fortalecer a  las mujeres diversas en su empoderamiento, liderazgo, autocuidado y bienestar; así como a organizaciones sociales, articulando iniciativas para el disfrute de su ciudadanía plena"/>
    <s v="_Exista un debilitamiento de la institucionalidad en favor de los derechos de las mujeres y el ejercicio de su ciudadanía_x000a__Que no sea prioridad institucional, la formación y el acompañamiento a las mujeres y sus organizaciones_x000a__Reducción presupuestaria y de personal_x000a__Regionalización"/>
    <s v="5.2  Aumentan las organizaciones de mujeres y mixtas que han sido capacitadas y asesoradas en derechos humanos, paridad en la representación e igualdad efectiva entre mujeres y hombres"/>
    <s v="500 _x000a_nuevas _x000a_140 R.Central_x000a_70 R.Brunca_x000a_70 R.Chorotega_x000a_70 R. H Caribe_x000a_70 R HNorte_x000a_70 R Pacíf.Cent"/>
    <s v="316_x000a_(en cuatro años)"/>
    <x v="30"/>
    <x v="29"/>
    <x v="2"/>
    <x v="2"/>
    <x v="7"/>
    <s v="Implementar las estrategias para la incidencia política, en el sector privado y sociedad civil, para la igualdad efectiva y la prevención de la violencia contra las mujeres"/>
    <s v="P_10"/>
    <x v="9"/>
    <s v="3.4.2"/>
    <s v="IDEM"/>
    <n v="0"/>
    <s v="Aseorías Organizativas a grupos Organizados de Mujeres en Defensa de los Derechos Humanos de las Mujeres, por demanda:_x000a_1. De acuerdo con la demanda almenos 2  organizaciones con 15 mujeres  _x000a_Propuesta y cronograma anual._x000a_Minutas de reunión._x000a_Informes de avances._x000a_Gestiones administrativas._x000a_Revisión y aprobación._x000a_"/>
    <s v="PACIFICO_CENTRAL"/>
    <s v="TODOS LOS CANTONES"/>
    <s v="G_20"/>
    <x v="17"/>
    <n v="2"/>
    <s v="Enero-Marzo"/>
    <s v="Abril-Junio"/>
    <s v="Julio-Setiembre"/>
    <s v="Octubre-Diciembre"/>
    <s v="R_P10"/>
    <s v="2_Resistencia político-técnica y barreras (desconocimiento, desarticulación) de las jerarquías instucionales que dificultan/limitan el  abordaje hacia el cierre de brechas de género. "/>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alites, plataformas de comunicación, aplicaciones de comunicación) para atención, asesorías y capacitación vitual. "/>
    <s v="Funcionaria: Gloria Salas y Adriana Ruiz _x000a_Apoyo en la gestión administrativa: Olga Castillo, Melissa Campos_x000a_Conducción  técnica y administrativa: Laureana Rodríguez Hidalgo"/>
    <x v="7"/>
    <x v="7"/>
    <s v="10 días  responsable Gloria Salas _x000a_10 días por personas funcionaria de apoyo Adriana Ruiz_x000a_3  días apoyo de gestión administrativa: Olga Castillo, Melissa Campos_x000a_5 días conducción técnica y admInisitrativa: Laureana Rodríguez Hidalgo _x000a_"/>
    <s v="no se requiere"/>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0"/>
    <x v="29"/>
    <x v="1"/>
    <x v="1"/>
    <x v="5"/>
    <s v="Generar conocimiento especializado en género y derechos humanos como un servicio que contribuya con los procesos que buscan la conformación de una sociedad más justa e igualitaria"/>
    <s v="P_7"/>
    <x v="5"/>
    <s v="1.6.2"/>
    <n v="400"/>
    <n v="400"/>
    <s v="Realización de Actividades  conmemorativas:_x000a_1. Dia internacional de la Mujer 8 de Marzo _x000a_2. Día Internacional para la eliminación de la violencia contra las mujeres 25 Noviembre_x000a_3. Dia internacional de la Mujer Rural 15 de octubre_x000a__x000a_Cantidad de mujeres que participan en la actividad._x000a_Prpuesta Técnica y diseño Metológico._x000a_Gestiones Administrativas._x000a_Aprobación y acompañamiento._x000a__x000a_"/>
    <s v="PACIFICO_CENTRAL"/>
    <s v="TODOS LOS CANTONES"/>
    <s v="G_7"/>
    <x v="11"/>
    <n v="400"/>
    <s v="Marzo"/>
    <s v="N/A"/>
    <s v="N/A"/>
    <s v="Octubre-Noviembre"/>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alites, plataformas de comunicación, aplicaciones de comunicación) para atención, asesorías y capacitación vitual. "/>
    <s v="Funcionarias de la Unidad Regional Pacífico Central: Albena Muñoz, Áurea Castro, Antonieta Castro, Arelis Vindas, Adriana Ledezma, Diana Ferreto, Margie Retana, Michelle Mendoza, Mónica Madrigal, Adriana Ruiz, Linneth Campos, Shirley Mora, Gloria Salas, Monserrat Montero, Lynn Salas, Gestión Administrativa: Olga Castillo, Melissa Campos, Laureana Rodríguez Hidalgo "/>
    <x v="7"/>
    <x v="7"/>
    <s v="5 días por persona por conmemoración: Albena Muñoz, Áurea Castro, Antonieta Castro, Arelis Vindas, Adriana Ledezma, Diana Ferreto, Margie Retana, Michelle Mendoza, Mónica Madrigal, Adriana Ruiz, Linneth Campos, Shirley Mora, Gloria Salas, Monserrat Montero, Lynn Salas, Gestión Administrativa: Olga Castillo, Melissa Campos, Laureana Rodríguez Hidalgo "/>
    <s v="Uso de redes sociales del INAMU y Office 365 (aplicaciones)."/>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30"/>
    <x v="29"/>
    <x v="0"/>
    <x v="0"/>
    <x v="4"/>
    <s v="Dirigir técnica e ideológicamente el que hacer de los departamentos ejecutores del programa 2"/>
    <s v="P_11"/>
    <x v="4"/>
    <s v="2.0.0"/>
    <s v="Idem "/>
    <s v="idem "/>
    <s v=" 1. Coordinación institucional para llevar servicios a los territorios_x000a_1.1. Cuatro reuniones con Departamentos Técnicos_x000a_1.2. Cuatro reuniones talleres con Área Violencia_x000a_1.3. Doce reuniones de Jefaturas Regionales_x000a_2. Dirección de los procesos  regionales_x000a_2.1.Reuniones y coordinación de la Unidad Regional._x000a_2.2. Supervisión de los procesos regionales._x000a_2.3. Cuatro informes trimestrales por Unidad Regional_x000a_3. Gestión Administrativa de las Unidades Regionales_x000a_3.1  Cuatro informes de Gestión Administrativa_x000a_3.2  Cuatro sesiones de trabajo para el seguimiento de los procesos._x000a_3.3  Realización de las actividades de apoyo a la Comisión Ambiental Institucional."/>
    <s v="PACIFICO_CENTRAL"/>
    <s v="TODOS LOS CANTONES"/>
    <s v="G_25"/>
    <x v="19"/>
    <n v="4"/>
    <s v="Inicia: _x000a_Enero "/>
    <s v="N/A"/>
    <s v="N/A"/>
    <s v="Finaliza:_x000a_Diciembre "/>
    <e v="#N/A"/>
    <s v="4_Necesidad de  seguimiento dirigido a resultados del  Plan Institucional Estratégico"/>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alites, plataformas de comunicación, aplicaciones de comunicación) para atención, asesorías y capacitación vitual. "/>
    <s v="Funcionarias: Olga Castillo, Melissa Campos_x000a_ Laureana Rodríguez Hidalgo"/>
    <x v="7"/>
    <x v="7"/>
    <s v="160 díasTécnica Admnistrativa Olga Castillo _x000a_160  días Profesional EjecutivaMelissa campos _x000a_160  días Jefatura Laureana Rodríguez Hidalgo_x000a_"/>
    <s v="Viáticos  dentro del país para personas funcionarias "/>
    <n v="0"/>
    <n v="1000000"/>
    <s v="10502"/>
    <s v="Viáticos dentro del país"/>
    <x v="0"/>
    <m/>
    <m/>
    <n v="2021"/>
    <x v="17"/>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30"/>
    <x v="29"/>
    <x v="0"/>
    <x v="0"/>
    <x v="4"/>
    <s v="Dirigir técnica e ideológicamente el que hacer de los departamentos ejecutores del programa 2"/>
    <s v="P_11"/>
    <x v="4"/>
    <s v="2.0.0"/>
    <s v="Idem "/>
    <s v="idem "/>
    <s v=" 1. Coordinación institucional para llevar servicios a los territorios_x000a_1.1. Cuatro reuniones con Departamentos Técnicos_x000a_1.2. Cuatro reuniones talleres con Área Violencia_x000a_1.3. Doce reuniones de Jefaturas Regionales_x000a_2. Dirección de los procesos  regionales_x000a_2.1.Reuniones y coordinación de la Unidad Regional._x000a_2.2. Supervisión de los procesos regionales._x000a_2.3. Cuatro informes trimestrales por Unidad Regional_x000a_3. Gestión Administrativa de las Unidades Regionales_x000a_3.1  Cuatro informes de Gestión Administrativa_x000a_3.2  Cuatro sesiones de trabajo para el seguimiento de los procesos._x000a_3.3  Realización de las actividades de apoyo a la Comisión Ambiental Institucional."/>
    <s v="PACIFICO_CENTRAL"/>
    <s v="TODOS LOS CANTONES"/>
    <s v="G_25"/>
    <x v="19"/>
    <n v="4"/>
    <s v="Inica:_x000a_Enero "/>
    <s v="N/A"/>
    <s v="N/A"/>
    <s v="Finaliza:_x000a_Diciembre "/>
    <e v="#N/A"/>
    <s v="4_Necesidad de  seguimiento dirigido a resultados del  Plan Institucional Estratégico"/>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alites, plataformas de comunicación, aplicaciones de comunicación) para atención, asesorías y capacitación vitual. "/>
    <s v="Funcionarias: Olga Castillo, Melissa Campos_x000a_ Laureana Rodríguez Hidalgo"/>
    <x v="7"/>
    <x v="7"/>
    <s v="160 díasTécnica Admnistrativa Olga Castillo _x000a_160  días Profesional EjecutivaMelissa campos _x000a_160  días Jefatura Laureana Rodríguez Hidalgo_x000a_"/>
    <s v="Transporte  dentro del país para personas funcionarias "/>
    <n v="0"/>
    <n v="500000"/>
    <s v="10501"/>
    <s v="Transporte dentro del país"/>
    <x v="0"/>
    <m/>
    <m/>
    <n v="2021"/>
    <x v="24"/>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30"/>
    <x v="29"/>
    <x v="2"/>
    <x v="2"/>
    <x v="8"/>
    <s v="Dirigir técnica e ideológicamente el que hacer de los departamentos ejecutores del programa 3"/>
    <s v="P_12"/>
    <x v="10"/>
    <s v="3.0.0"/>
    <s v="IDEM"/>
    <s v="IDEM"/>
    <s v=" 1. Coordinación institucional para llevar servicios a los territorios_x000a_1.1. Cuatro reuniones con Departamentos Técnicos_x000a_1.2. Cuatro reuniones talleres con Área Violencia_x000a_1.3. Doce reuniones de Jefaturas Regionales_x000a_2. Dirección de los procesos  regionales_x000a_2.1.Reuniones y coordinación de la Unidad Regional._x000a_2.2. Supervisión de los procesos regionales._x000a_2.3. Cuatro informes trimestrales por Unidad Regional_x000a_3. Gestión Administrativa de las Unidades Regionales_x000a_3.1  Cuatro informes de Gestión Administrativa_x000a_3.2  Cuatro sesiones de trabajo para el seguimiento de los procesos._x000a_3.3  Realización de las actividades de apoyo a la Comisión Ambiental Institucional."/>
    <s v="CENTRAL"/>
    <s v="TODOS LOS CANTONES"/>
    <s v="G_24"/>
    <x v="19"/>
    <n v="4"/>
    <s v="Incia:_x000a_Enero "/>
    <s v="N/A"/>
    <s v="N/A"/>
    <s v="Finaliza:_x000a_Diciembre "/>
    <e v="#N/A"/>
    <s v="4_Necesidad de  seguimiento dirigido a resultados del  Plan Institucional Estratégico"/>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alites, plataformas de comunicación, aplicaciones de comunicación) para atención, asesorías y capacitación vitual. "/>
    <s v="Funcionarias: Olga Castillo, Melissa Campos_x000a_ Laureana Rodríguez Hidalgo"/>
    <x v="7"/>
    <x v="7"/>
    <s v="160 díasTécnica Admnistrativa Olga Castillo _x000a_160  días Profesional EjecutivaMelissa campos _x000a_160  días Jefatura Laureana Rodríguez Hidalgo_x000a_"/>
    <s v="Viáticos  dentro del país para personas funcionarias "/>
    <n v="0"/>
    <n v="1000000"/>
    <s v="10502"/>
    <s v="Viáticos dentro del país"/>
    <x v="0"/>
    <m/>
    <m/>
    <n v="2021"/>
    <x v="17"/>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30"/>
    <x v="29"/>
    <x v="2"/>
    <x v="2"/>
    <x v="8"/>
    <s v="Dirigir técnica e ideológicamente el que hacer de los departamentos ejecutores del programa 3"/>
    <s v="P_12"/>
    <x v="10"/>
    <s v="3.0.0"/>
    <s v="IDEM"/>
    <s v="IDEM"/>
    <s v=" 1. Coordinación institucional para llevar servicios a los territorios_x000a_1.1. Cuatro reuniones con Departamentos Técnicos_x000a_1.2. Cuatro reuniones talleres con Área Violencia_x000a_1.3. Doce reuniones de Jefaturas Regionales_x000a_2. Dirección de los procesos  regionales_x000a_2.1.Reuniones y coordinación de la Unidad Regional._x000a_2.2. Supervisión de los procesos regionales._x000a_2.3. Cuatro informes trimestrales por Unidad Regional_x000a_3. Gestión Administrativa de las Unidades Regionales_x000a_3.1  Cuatro informes de Gestión Administrativa_x000a_3.2  Cuatro sesiones de trabajo para el seguimiento de los procesos._x000a_3.3  Realización de las actividades de apoyo a la Comisión Ambiental Institucional."/>
    <s v="CENTRAL"/>
    <s v="TODOS LOS CANTONES"/>
    <s v="G_24"/>
    <x v="19"/>
    <s v="IDEM"/>
    <s v="Incia:_x000a_Enero "/>
    <s v="N/A"/>
    <s v="N/A"/>
    <s v="Finaliza:_x000a_Diciembre "/>
    <e v="#N/A"/>
    <s v="4_Necesidad de  seguimiento dirigido a resultados del  Plan Institucional Estratégico"/>
    <s v="4 Cortes eléctricos o fallas informáticas que interrumpan la generación, captura, procesamiento y transmición de la comunicación e información"/>
    <s v="A través del Plan Estrátegico de Tecnología de la Información se fortalezca y se amplie los recursos (celulares, internet, portalites, plataformas de comunicación, aplicaciones de comunicación) para atención, asesorías y capacitación vitual. "/>
    <s v="Funcionarias: Olga Castillo, Melissa Campos_x000a_ Laureana Rodríguez Hidalgo"/>
    <x v="7"/>
    <x v="7"/>
    <s v="160 díasTécnica Admnistrativa Olga Castillo _x000a_160  días Profesional EjecutivaMelissa campos _x000a_160  días Jefatura Laureana Rodríguez Hidalgo_x000a_"/>
    <s v="Transporte  dentro del país para personas funcionarias "/>
    <n v="0"/>
    <n v="500000"/>
    <s v="10501"/>
    <s v="Transporte dentro del país"/>
    <x v="0"/>
    <m/>
    <m/>
    <n v="2021"/>
    <x v="24"/>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10"/>
    <s v="9 Desarrollar Tecnologías de información de vanguardia que  fomenten la eficiencia y eficacia de los servicios que brinda el INAMU a las mujeres"/>
    <s v="_Desaprovechamiento de las tecnologías de información de avanzada con la que cuenta el INAMU actualmente_x000a__Carencia de personal técnico para el desarrollo de sistemas (desarrolladores)"/>
    <s v="8.3 Porcentaje de avance en la actualización y modernización gradual del Sistema Archivístico Institucional"/>
    <s v="PENDIENTE"/>
    <s v="pendiente"/>
    <x v="30"/>
    <x v="29"/>
    <x v="1"/>
    <x v="1"/>
    <x v="1"/>
    <s v="Dar soporte presupuestario, contable y de gestión operaciones de flujos monetarios para el logro de objetivos y metas institucionales"/>
    <s v="P_4"/>
    <x v="1"/>
    <s v="1.7.1"/>
    <s v="IDEM"/>
    <m/>
    <s v="1._x0009_Recepción, envío, registro, control de documentos._x000a_2._x0009_Estructuración anual del archivo de gestión, físico y electrónico._x000a_3._x0009_Clasificación de documentos de acuerdo con el cuadro de clasificación documental institucional._x000a_4._x0009_Ordenación cronológica ascendente los documentos._x000a_5._x0009_Identificación de documentos, carpetas y cajas con documentos en soporte papel._x000a_6._x0009_Identificación, codificación e ingreso de metadatos para los documentos y carpetas electrónicos. _x000a_7._x0009_Confeccionar y/o complementar la información de las solicitudes de valoración parcial de documentos que se requieran._x000a_8._x0009_Confeccionar y/o complementar la información de la tabla de plazos de conservación de documentos de la dependencia (las que no tienen una aprobada). Incluye la tabla de plazos, o apartado, para los documentos de las comisiones o comités que pertenecen a ella"/>
    <s v="PACIFICO_CENTRAL"/>
    <s v="PUNTARENAS"/>
    <s v="G_22"/>
    <x v="2"/>
    <n v="100"/>
    <n v="44197"/>
    <m/>
    <m/>
    <n v="44197"/>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s v="Olga Castillo Benavides_x000a_Laureana Rodríguez Hidalgo_x000a_"/>
    <x v="7"/>
    <x v="7"/>
    <s v="Olga Castillo Benavides  100 días_x000a_Laureana Rodríguez Hidalgo  20 días"/>
    <s v="No se requiere"/>
    <m/>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31"/>
    <x v="30"/>
    <x v="1"/>
    <x v="1"/>
    <x v="1"/>
    <s v="Dar soporte presupuestario, contable y de gestión operaciones de flujos monetarios para el logro de objetivos y metas institucionales"/>
    <s v="P_4"/>
    <x v="1"/>
    <s v="1.7.1"/>
    <s v="IDEM"/>
    <m/>
    <s v="Gestión del archivo institucional de UCRI en físico y digital_x000a_El archivo CRI se encuentra al día y de acuerdo a lo establecido en la tabla de plazos."/>
    <s v="CENTRAL"/>
    <s v="MONTES DE OCA"/>
    <s v="G_22"/>
    <x v="116"/>
    <s v="META ARCHIVO UCRI"/>
    <s v="enero"/>
    <m/>
    <m/>
    <s v="diciembre"/>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solicitar recurso humano adicional"/>
    <s v="Irya Cruz Mena"/>
    <x v="1"/>
    <x v="1"/>
    <s v="Irya Cruz Mena: 15_x000a_Karla Gamboa Somarribas: 6"/>
    <s v="Recurso humano para la gestión del archivo en físico y digital"/>
    <m/>
    <n v="0"/>
    <m/>
    <e v="#N/A"/>
    <x v="0"/>
    <m/>
    <m/>
    <n v="2021"/>
    <x v="0"/>
  </r>
  <r>
    <x v="4"/>
    <s v="Desarrollar programas y proyectos dirigidos hacia mujeres para el ejercicio efectivo de sus derechos en igualdad con los hombres, en un ambiente libre de violencia y de respeto a los derechos humanos y de inclusión. (Decretos Ejecutivos N°41115-MP-MCM y N°41240-MP-MCM)  "/>
    <x v="4"/>
    <s v=" 20%_x000a_Avance del Plan de Acción quinquenal PLANOVI 2018-2022"/>
    <s v="100% (80% Plan de Acción quinquenal PLANOVI 2018-2022)_x000a_ _x000a_2019= 45%_x000a_2020=65%_x000a_2021= 80%_x000a_2022=100%"/>
    <s v="2019-2022: 3.365,6_x000a_FODESAF-partida_x000a_PLANOVI 5-T-AVI-01"/>
    <s v="INAMU: Dirección Estratégica, _x000a_Instituciones Ejecutoras del Plan de Acción del PLANOVI 2019-2022"/>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31"/>
    <x v="30"/>
    <x v="1"/>
    <x v="1"/>
    <x v="2"/>
    <s v="Orientar  el contenido de los objetivos y metas institucionales desde una perspectiva Técnico-Administrativa, que brinde soporte  y dirección al quehacer institucional, mediante apoyo, legitimidad y guía política"/>
    <s v="P_1"/>
    <x v="23"/>
    <s v="1.8.2"/>
    <s v="IDEM"/>
    <s v="IDEM"/>
    <s v="Apoyar la representación de la Experta de Costa Rica ante el CEVI de MESECVI"/>
    <s v="CENTRAL"/>
    <s v="MONTES DE OCA"/>
    <s v="G_17"/>
    <x v="117"/>
    <n v="1"/>
    <m/>
    <m/>
    <m/>
    <s v="octubre-diciembre"/>
    <s v="R_P1"/>
    <s v="6_Que exista una mala planificación que supere los recursos institucionales, que la conviera en inviable"/>
    <s v="2 Caminos o puentes cerrados o inutilizables que impiden el acceso a ciertas zonas"/>
    <s v="presupuestar fondos extra"/>
    <s v="Karla Gamboa Somarribas"/>
    <x v="1"/>
    <x v="1"/>
    <n v="5"/>
    <s v="No se requieren"/>
    <m/>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31"/>
    <x v="30"/>
    <x v="1"/>
    <x v="1"/>
    <x v="5"/>
    <s v="Generar conocimiento especializado en género y derechos humanos como un servicio que contribuya con los procesos que buscan la conformación de una sociedad más justa e igualitaria"/>
    <s v="P_7"/>
    <x v="11"/>
    <s v="1.6.3"/>
    <n v="20"/>
    <n v="20"/>
    <s v="Presentar  informes y otros documentos sobre el estado actual de los compromisos institucionales internacionales adquiridos ante organismos internacionales"/>
    <s v="CENTRAL"/>
    <s v="MONTES DE OCA"/>
    <s v="G_8"/>
    <x v="118"/>
    <n v="20"/>
    <s v="enero"/>
    <m/>
    <m/>
    <s v="diciembre"/>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solicitar recurso humano adicional"/>
    <s v="Karla Gamboa Somarribas"/>
    <x v="1"/>
    <x v="1"/>
    <n v="30"/>
    <s v="No se requieren"/>
    <m/>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31"/>
    <x v="30"/>
    <x v="2"/>
    <x v="2"/>
    <x v="6"/>
    <s v="Transversalizar los enfoques de derechos humanos, interseccionalidad y género entre otros, que mejoren la calidad de los servicios que reciben las mujeres"/>
    <s v="P_8"/>
    <x v="6"/>
    <s v="3.2.1"/>
    <n v="1"/>
    <n v="0"/>
    <s v="Capacitar en gestión de la cooperación internacional con enfoque de género al Sistema Nacional de Enlaces de Cooperación Internacional compuesto por 65 instituciones"/>
    <s v="CENTRAL"/>
    <s v="MONTES DE OCA"/>
    <s v="G_14"/>
    <x v="119"/>
    <n v="65"/>
    <m/>
    <s v="junio"/>
    <m/>
    <s v="noviembre"/>
    <s v="R_P8"/>
    <s v="2_Las dependencias de conducción politica estratégica(Unidades asesoras y Staff) no cuentan con suficiente personal para atender los procesos que se les asignan"/>
    <m/>
    <s v="solicitar recurso humano adicional"/>
    <s v="Karla Gamboa Somarribas"/>
    <x v="1"/>
    <x v="1"/>
    <n v="30"/>
    <s v="Recurso humano para aplicación de capacitación"/>
    <m/>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31"/>
    <x v="30"/>
    <x v="2"/>
    <x v="2"/>
    <x v="6"/>
    <s v="Transversalizar los enfoques de derechos humanos, interseccionalidad y género entre otros, que mejoren la calidad de los servicios que reciben las mujeres"/>
    <s v="P_8"/>
    <x v="6"/>
    <s v="3.2.1"/>
    <n v="29"/>
    <n v="29"/>
    <s v="Participar en comisiones nacionales de seguimiento a compromisos institucionales internacionales"/>
    <s v="CENTRAL"/>
    <s v="MONTES DE OCA"/>
    <s v="G_14"/>
    <x v="120"/>
    <n v="20"/>
    <s v="enero"/>
    <m/>
    <m/>
    <s v="diciembre"/>
    <s v="R_P8"/>
    <s v="2_Resistencia político-técnica y barreras (desconocimiento, desarticulación) de las jerarquías instucionales que dificultan/limitan el  abordaje hacia el cierre de brechas de género. "/>
    <s v="4 Cortes eléctricos o fallas informáticas que interrumpan la generación, captura, procesamiento y transmición de la comunicación e información"/>
    <s v="solicitar recurso humano adicional"/>
    <s v="Karla Gamboa Somarribas"/>
    <x v="1"/>
    <x v="1"/>
    <n v="20"/>
    <s v="No se requieren"/>
    <m/>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31"/>
    <x v="30"/>
    <x v="1"/>
    <x v="1"/>
    <x v="9"/>
    <s v="Elaborar y dar seguimiento al Plan Presupuesto Institucional anualmente, definiendo sus Programas, indicadores , metas, acciones estratégicas y la disposición de recursos presupuestarios que permitan la generación de bienes y servicios requeridos, así como diseñar las evaluaciones a dichas intervenciones"/>
    <s v="P_2"/>
    <x v="13"/>
    <s v="1.2.1"/>
    <s v="IDEM"/>
    <n v="0"/>
    <s v="Coordinar la realización de intercambios de buenas prácticas entre el INAMU de Costa Rica y otros países de la región latinoamericana y el Caribe en pieg y planovi"/>
    <s v="CENTRAL"/>
    <s v="MONTES DE OCA"/>
    <s v="G_3"/>
    <x v="121"/>
    <n v="2"/>
    <s v="enero"/>
    <m/>
    <m/>
    <s v="diciembre"/>
    <s v="R_P2"/>
    <s v="2_Las dependencias de conducción politica estratégica(Unidades asesoras y Staff) no cuentan con suficiente personal para atender los procesos que se les asignan"/>
    <s v="2 Caminos o puentes cerrados o inutilizables que impiden el acceso a ciertas zonas"/>
    <s v="solicitar recurso humano adicional"/>
    <s v="Karla Gamboa Somarribas"/>
    <x v="1"/>
    <x v="1"/>
    <n v="20"/>
    <s v="No se requieren"/>
    <m/>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31"/>
    <x v="30"/>
    <x v="1"/>
    <x v="1"/>
    <x v="9"/>
    <s v="Elaborar y dar seguimiento al Plan Presupuesto Institucional anualmente, definiendo sus Programas, indicadores , metas, acciones estratégicas y la disposición de recursos presupuestarios que permitan la generación de bienes y servicios requeridos, así como diseñar las evaluaciones a dichas intervenciones"/>
    <s v="P_2"/>
    <x v="13"/>
    <s v="1.2.1"/>
    <s v="IDEM"/>
    <n v="1"/>
    <s v="Asegurar el pago de las cuotas de asociación a COMMCA"/>
    <s v="CENTRAL"/>
    <s v="MONTES DE OCA"/>
    <s v="G_3"/>
    <x v="122"/>
    <n v="1"/>
    <s v="enero-marzo"/>
    <m/>
    <m/>
    <m/>
    <s v="R_P2"/>
    <s v="6_Que exista una mala planificación que supere los recursos institucionales, que la conviera en inviable"/>
    <s v="4 Cortes eléctricos o fallas informáticas que interrumpan la generación, captura, procesamiento y transmición de la comunicación e información"/>
    <s v="presupuestar fondos extra"/>
    <s v="Karla Gamboa Somarribas"/>
    <x v="1"/>
    <x v="1"/>
    <s v="Karla Gamboa Somarribas: 8_x000a_Irya Cruz Mena: 1"/>
    <s v="Transferencia de cuotas a organismos internacionales, la cuota de ONU Mujeres son $10,000.00. (TC ¢612)."/>
    <m/>
    <n v="6120000"/>
    <s v="60701"/>
    <s v="Transferencias corrientes a organismos internacionales"/>
    <x v="0"/>
    <m/>
    <m/>
    <n v="2021"/>
    <x v="104"/>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31"/>
    <x v="30"/>
    <x v="1"/>
    <x v="1"/>
    <x v="9"/>
    <s v="Elaborar y dar seguimiento al Plan Presupuesto Institucional anualmente, definiendo sus Programas, indicadores , metas, acciones estratégicas y la disposición de recursos presupuestarios que permitan la generación de bienes y servicios requeridos, así como diseñar las evaluaciones a dichas intervenciones"/>
    <s v="P_2"/>
    <x v="13"/>
    <s v="1.2.1"/>
    <s v="IDEM"/>
    <n v="1"/>
    <s v="Asegurar el pago de las cuotas de asociación a ONU Mujeres"/>
    <s v="CENTRAL"/>
    <s v="MONTES DE OCA"/>
    <s v="G_3"/>
    <x v="123"/>
    <n v="1"/>
    <s v="enero-marzo"/>
    <m/>
    <m/>
    <m/>
    <s v="R_P2"/>
    <s v="6_Que exista una mala planificación que supere los recursos institucionales, que la conviera en inviable"/>
    <s v="4 Cortes eléctricos o fallas informáticas que interrumpan la generación, captura, procesamiento y transmición de la comunicación e información"/>
    <s v="presupuestar fondos extra"/>
    <s v="Karla Gamboa Somarribas"/>
    <x v="1"/>
    <x v="1"/>
    <s v="Karla Gamboa Somarribas: 8_x000a_Irya Cruz Mena: 1"/>
    <s v="Transferencia de cuotas a organismos internacionales, la cuota de COMMCA son $15,000.00 (TC ¢612)"/>
    <m/>
    <n v="9180000"/>
    <s v="60701"/>
    <s v="Transferencias corrientes a organismos internacionales"/>
    <x v="0"/>
    <m/>
    <m/>
    <n v="2021"/>
    <x v="105"/>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31"/>
    <x v="30"/>
    <x v="1"/>
    <x v="1"/>
    <x v="9"/>
    <s v="Elaborar y dar seguimiento al Plan Presupuesto Institucional anualmente, definiendo sus Programas, indicadores , metas, acciones estratégicas y la disposición de recursos presupuestarios que permitan la generación de bienes y servicios requeridos, así como diseñar las evaluaciones a dichas intervenciones"/>
    <s v="P_2"/>
    <x v="13"/>
    <s v="1.2.1"/>
    <s v="idem"/>
    <n v="10"/>
    <s v="Coordinar la negociación de proyectos de cooperación internacional que apoyen el cumplimiento de los objetivos institucionales"/>
    <s v="CENTRAL"/>
    <s v="MONTES DE OCA"/>
    <s v="G_3"/>
    <x v="124"/>
    <n v="10"/>
    <s v="enero"/>
    <m/>
    <m/>
    <s v="diciembre"/>
    <s v="R_P2"/>
    <s v="5_ Se elaboren planes alternos basados en la coyuntura actual, que lleguen a saturar o invisibilizar los planes oficiales"/>
    <m/>
    <s v="solicitar recurso humano adicional"/>
    <s v="Karla Gamboa Somarribas"/>
    <x v="1"/>
    <x v="1"/>
    <n v="20"/>
    <s v="Recurso humano para negociación de proyectos de cooperación internacional "/>
    <m/>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31"/>
    <x v="30"/>
    <x v="1"/>
    <x v="1"/>
    <x v="9"/>
    <s v="Elaborar y dar seguimiento al Plan Presupuesto Institucional anualmente, definiendo sus Programas, indicadores , metas, acciones estratégicas y la disposición de recursos presupuestarios que permitan la generación de bienes y servicios requeridos, así como diseñar las evaluaciones a dichas intervenciones"/>
    <s v="P_2"/>
    <x v="13"/>
    <s v="1.2.1"/>
    <s v="IDEM"/>
    <n v="30"/>
    <s v="2. Hacer recomendaciones a la Unidad de Comunicación sobre información nueva que pueda ser subida al sitio de Red de Transparencia. "/>
    <s v="CENTRAL"/>
    <s v="MONTES DE OCA"/>
    <s v="G_3"/>
    <x v="125"/>
    <n v="90"/>
    <s v="Enero"/>
    <m/>
    <m/>
    <s v="Diciembre"/>
    <s v="R_P2"/>
    <s v="6_Que exista una mala planificación que supere los recursos institucionales, que la conviera en inviable"/>
    <s v="2 Caminos o puentes cerrados o inutilizables que impiden el acceso a ciertas zonas"/>
    <s v="presupuestar fondos extra"/>
    <s v="Karla Gamboa Somarribas"/>
    <x v="1"/>
    <x v="1"/>
    <n v="25"/>
    <s v="Recurso económico para cubrir transporte de participación para representar al Instituto Nacional de las Mujeres en  espacios de coordinación bilateral, y multilateral."/>
    <m/>
    <n v="0"/>
    <s v="10503"/>
    <s v="Transporte en el exterior"/>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31"/>
    <x v="30"/>
    <x v="1"/>
    <x v="1"/>
    <x v="9"/>
    <s v="Elaborar y dar seguimiento al Plan Presupuesto Institucional anualmente, definiendo sus Programas, indicadores , metas, acciones estratégicas y la disposición de recursos presupuestarios que permitan la generación de bienes y servicios requeridos, así como diseñar las evaluaciones a dichas intervenciones"/>
    <s v="P_2"/>
    <x v="13"/>
    <s v="1.2.1"/>
    <s v="IDEM"/>
    <n v="30"/>
    <s v="Asegurar el pago de viáticos de personas para representar al Instituto Nacional de las Mujeres en  espacios de coordinación bilateral, y multilateral."/>
    <s v="CENTRAL"/>
    <s v="MONTES DE OCA"/>
    <s v="G_3"/>
    <x v="125"/>
    <s v="idem"/>
    <s v="Enero"/>
    <m/>
    <m/>
    <s v="Diciembre"/>
    <s v="R_P2"/>
    <s v="6_Que exista una mala planificación que supere los recursos institucionales, que la conviera en inviable"/>
    <s v="2 Caminos o puentes cerrados o inutilizables que impiden el acceso a ciertas zonas"/>
    <s v="presupuestar fondos extra"/>
    <s v="Karla Gamboa Somarribas"/>
    <x v="1"/>
    <x v="1"/>
    <n v="25"/>
    <s v="Recurso económico para cubrir viáticos de participación para representar al Instituto Nacional de las Mujeres en  espacios de coordinación bilateral, y multilateral."/>
    <m/>
    <n v="0"/>
    <s v="10504"/>
    <s v="Viáticos en el exterior"/>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31"/>
    <x v="30"/>
    <x v="1"/>
    <x v="1"/>
    <x v="9"/>
    <s v="Elaborar y dar seguimiento al Plan Presupuesto Institucional anualmente, definiendo sus Programas, indicadores , metas, acciones estratégicas y la disposición de recursos presupuestarios que permitan la generación de bienes y servicios requeridos, así como diseñar las evaluaciones a dichas intervenciones"/>
    <s v="P_2"/>
    <x v="13"/>
    <s v="1.2.1"/>
    <s v="idem"/>
    <n v="0"/>
    <s v="Coordinar la publicación digital de un manual interno de la gestión de la cooperación internacional"/>
    <s v="CENTRAL"/>
    <s v="MONTES DE OCA"/>
    <s v="G_3"/>
    <x v="25"/>
    <s v="Publicación digital de un manual interno de la gestión de la cooperación internacional"/>
    <s v="marzo"/>
    <m/>
    <s v="setiembre"/>
    <m/>
    <s v="R_P2"/>
    <s v="4_El personal del INAMU no conoce o comprende el planteamiento de los planes estratégicos, tácticos y operativos"/>
    <m/>
    <s v="solicitar recursos económicos adicionales"/>
    <s v="Karla Gamboa Somarribas"/>
    <x v="1"/>
    <x v="1"/>
    <n v="12"/>
    <s v="Diagramación de publicación digital, full color, de 50 páginas"/>
    <m/>
    <n v="0"/>
    <s v="10303"/>
    <s v="Impresión, encuadernación y otros"/>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9"/>
    <s v="10 Desarrollar una política de Gestión de talento Humano que permita la articulación de procesos internos de cara a un posicionamientos institucional positivo a nivel nacional"/>
    <s v="_Exista una necesidad de apoyo político para priorizar la política de Gestión del talento humano_x000a__Desarticulación  en el desarrollo de los procesos técnicos y administrativos , que afecta el nivel de  eficacia y eficiencia Institucional_x000a__Debilitamiento de los procesos internos"/>
    <s v="8.3 Porcentaje de avance en la actualización y modernización gradual del Sistema Archivístico Institucional"/>
    <s v="PENDIENTE"/>
    <s v="pendiente"/>
    <x v="31"/>
    <x v="30"/>
    <x v="1"/>
    <x v="1"/>
    <x v="1"/>
    <s v="Dar soporte presupuestario, contable y de gestión operaciones de flujos monetarios para el logro de objetivos y metas institucionales"/>
    <s v="P_4"/>
    <x v="1"/>
    <s v="1.7.1"/>
    <s v="IDEM"/>
    <m/>
    <s v="1._x0009_Recepción, envío, registro, control de documentos._x000a_2._x0009_Estructuración anual del archivo de gestión, físico y electrónico._x000a_3._x0009_Clasificación de documentos de acuerdo con el cuadro de clasificación documental institucional._x000a_4._x0009_Ordenación cronológica ascendente los documentos._x000a_5._x0009_Identificación de documentos, carpetas y cajas con documentos en soporte papel._x000a_6._x0009_Identificación, codificación e ingreso de metadatos para los documentos y carpetas electrónicos. _x000a_7._x0009_Confeccionar y/o complementar la información de las solicitudes de valoración parcial de documentos que se requieran._x000a_8._x0009_Confeccionar y/o complementar la información de la tabla de plazos de conservación de documentos de la dependencia (las que no tienen una aprobada). Incluye la tabla de plazos, o apartado, para los documentos de las comisiones o comités que pertenecen a ella.   _x000a__x000a_9._x0009_Identificación y medición de series documentales para solicitudes de valoración._x000a_10._x0009_Identificación y medición de series documentales para tablas de plazo de conservación de documentos._x000a_11._x0009_Selección de documentos para eliminar._x000a_12._x0009_Depuración de documentos autorizados por el CISED para eliminar o transferir._x000a_13._x0009_Participar en la trituración de documentos, previamente autorizados por el CISED._x000a_14._x0009_Aplicar tratamiento de conservación preventiva aplicada a los documentos que se custodian (limpieza, condiciones ambientales, etc.)_x000a_15._x0009_Asesorías, acompañamiento y capacitación al personal de la dependencia en la gestión interna de los documentos._x000a_16._x0009_Participar en las actividades de capacitación organizadas por el Archivo Central institucional, o por otras instituciones._x000a_17._x0009_Aporte a la formulación de procedimientos internos de la dependencia, relacionados con la gestión de la documentación._x000a_18._x0009_Supervisión, a lo interno de la dependencia, sobre la debida aplicación de la normativa archivística institucional existente._x000a_19._x0009_Implementación de recomendaciones emanadas por el Archivo Central Institucional y realizar el informe de acciones correctivas.  "/>
    <s v="CENTRAL"/>
    <s v="MONTES DE OCA"/>
    <s v="G_22"/>
    <x v="2"/>
    <n v="100"/>
    <n v="44197"/>
    <m/>
    <m/>
    <n v="44197"/>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s v="Irya Cruz _x000a_Karla Gamboa Somarribas"/>
    <x v="1"/>
    <x v="1"/>
    <s v="Irya Cruz  46 días_x000a_Karla Gamboa Somarribas 20 días "/>
    <s v="No se requiere"/>
    <m/>
    <n v="0"/>
    <m/>
    <e v="#N/A"/>
    <x v="0"/>
    <m/>
    <m/>
    <n v="2021"/>
    <x v="0"/>
  </r>
  <r>
    <x v="3"/>
    <s v="Fortalecer las organizaciones de la Economía Social Solidaria mediante capacitación, asistencia técnica y financiamiento para mejorar su productividad según el modelo asociativo inclusivo con enfoque de derechos humanos."/>
    <x v="3"/>
    <s v=" 2017: No disponible"/>
    <s v="2019-2022: 60_x000a_2019: 15_x000a_2020: 15_x000a_2021: 15_x000a_2022: 15"/>
    <s v="INAMU: 1.160 FODESAF – Programa Autonomía Económica de las Mujeres código de programa T-03"/>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2"/>
    <x v="31"/>
    <x v="2"/>
    <x v="2"/>
    <x v="6"/>
    <s v="Transversalizar los enfoques de derechos humanos, interseccionalidad y género entre otros, que mejoren la calidad de los servicios que reciben las mujeres"/>
    <s v="P_8"/>
    <x v="7"/>
    <s v="3.2.2"/>
    <n v="50"/>
    <s v="IDEM"/>
    <s v="Un curso anual virtual dirigido al funcionariado público coordinado por ST-PIEG, ST-PLANOVI, CIPV_x000a_y GPP con colaboración temática de otros departamentos técnicos. "/>
    <s v="CENTRAL"/>
    <s v="MONTES DE OCA"/>
    <s v="G_15"/>
    <x v="14"/>
    <n v="50"/>
    <s v="N/A"/>
    <s v="N/A"/>
    <n v="44378"/>
    <n v="44530"/>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Generar soporte documental en carpetas y correos electrónicos con sus respectivos respaldos.  Recurrir a comnicación telefónica cuando sea necesario. Tomar en cuenta esta posibilidad a la hora de diseñar el curso. "/>
    <s v="Pilar González, Ericka López, Miguel Rojas"/>
    <x v="1"/>
    <x v="1"/>
    <n v="6"/>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2"/>
    <x v="31"/>
    <x v="2"/>
    <x v="2"/>
    <x v="6"/>
    <s v="Transversalizar los enfoques de derechos humanos, interseccionalidad y género entre otros, que mejoren la calidad de los servicios que reciben las mujeres"/>
    <s v="P_8"/>
    <x v="6"/>
    <s v="3.2.1"/>
    <n v="56"/>
    <n v="56"/>
    <s v="Proceso Coordinación y Articulación interinstitucional: Sesiones de asesoría técnica y acompañamiento a las instituciones e instancias responsables de las acciones inscritas en el Plan de Acción 2919-2022 (al menos 70 sesiones)._x000a_Cada funcionaria atenderá entre 18 y 19 instituciones cada una"/>
    <s v="CENTRAL"/>
    <s v="MONTES DE OCA"/>
    <s v="G_14"/>
    <x v="13"/>
    <n v="56"/>
    <n v="44211"/>
    <s v="N/A"/>
    <s v="N/A"/>
    <n v="44547"/>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Generar soporte documental en carpetas y correos electrónicos con sus respectivos respaldos.  Recurrir a comnicación telefónica cuando sea necesario. "/>
    <s v="Pilar González, Ericka López, Miguel Rojas"/>
    <x v="1"/>
    <x v="1"/>
    <n v="90"/>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2"/>
    <x v="31"/>
    <x v="2"/>
    <x v="2"/>
    <x v="6"/>
    <s v="Transversalizar los enfoques de derechos humanos, interseccionalidad y género entre otros, que mejoren la calidad de los servicios que reciben las mujeres"/>
    <s v="P_8"/>
    <x v="6"/>
    <s v="3.2.1"/>
    <s v="IDEM"/>
    <s v="IDEM"/>
    <s v="Proceso Coordinación y Articulación interinstitucional: Seguimiento de la PIEG y del Plan de Acción 2019-2022 por parte de la Comisión Política de Alto Nivel de la PIEG  (al menos 1 sesión ordinaria al año)._x000a_Cada funcionaria atenderá entre 18 y 19 instituciones cada una"/>
    <s v="CENTRAL"/>
    <s v="MONTES DE OCA"/>
    <s v="G_14"/>
    <x v="13"/>
    <s v="IDEM"/>
    <n v="44211"/>
    <s v="N/A"/>
    <s v="N/A"/>
    <n v="44547"/>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Generar soporte documental en carpetas y correos electrónicos con sus respectivos respaldos.  Recurrir a comnicación telefónica cuando sea necesario. "/>
    <s v="Pilar González, Ericka López, Miguel Rojas"/>
    <x v="1"/>
    <x v="1"/>
    <n v="3"/>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2"/>
    <x v="31"/>
    <x v="2"/>
    <x v="2"/>
    <x v="6"/>
    <s v="Transversalizar los enfoques de derechos humanos, interseccionalidad y género entre otros, que mejoren la calidad de los servicios que reciben las mujeres"/>
    <s v="P_8"/>
    <x v="6"/>
    <s v="3.2.1"/>
    <s v="IDEM"/>
    <s v="IDEM"/>
    <s v="Proceso Coordinación y Articulación interinstitucional: Sesiones para el  seguimiento de la PIEG y Plan de Acción 2019-2022 por parte de la Comisión Técnica Interinstitucional  PIEG  (al menos 5 sesiones ordinarias bimensuales al año)._x000a_Cada funcionaria atenderá entre 18 y 19 instituciones cada una"/>
    <s v="CENTRAL"/>
    <s v="MONTES DE OCA"/>
    <s v="G_14"/>
    <x v="13"/>
    <s v="IDEM"/>
    <n v="44243"/>
    <s v="N/A"/>
    <s v="N/A"/>
    <n v="44542"/>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Generar soporte documental en carpetas y correos electrónicos con sus respectivos respaldos.  Recurrir a comnicación telefónica cuando sea necesario. "/>
    <s v="Pilar González, Ericka López, Miguel Rojas"/>
    <x v="1"/>
    <x v="1"/>
    <n v="10"/>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2"/>
    <x v="31"/>
    <x v="2"/>
    <x v="2"/>
    <x v="6"/>
    <s v="Transversalizar los enfoques de derechos humanos, interseccionalidad y género entre otros, que mejoren la calidad de los servicios que reciben las mujeres"/>
    <s v="P_8"/>
    <x v="6"/>
    <s v="3.2.1"/>
    <s v="IDEM"/>
    <s v="IDEM"/>
    <s v="Proceso Coordinación y Articulación interinstitucional: Sesiones de seguimiento de la PIEG y el Plan de acción con las Areas Técnicas del INAMU para acompañar y orientar la ejecución de las acciones de manera coordinada, a nivel interno y  externo (con  instituciones ejecutoras de la PIEG). Al menos 12 sesiones ordinarias al año._x000a_Cada funcionaria atenderá entre 18 y 19 instituciones cada una"/>
    <s v="CENTRAL"/>
    <s v="MONTES DE OCA"/>
    <s v="G_14"/>
    <x v="13"/>
    <s v="IDEM"/>
    <n v="44228"/>
    <s v="N/A"/>
    <s v="N/A"/>
    <n v="44542"/>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Generar soporte documental en carpetas y correos electrónicos con sus respectivos respaldos.  Recurrir a comnicación telefónica cuando sea necesario. "/>
    <s v="Pilar González, Ericka López, Miguel Rojas"/>
    <x v="1"/>
    <x v="1"/>
    <n v="12"/>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2"/>
    <x v="31"/>
    <x v="2"/>
    <x v="2"/>
    <x v="6"/>
    <s v="Transversalizar los enfoques de derechos humanos, interseccionalidad y género entre otros, que mejoren la calidad de los servicios que reciben las mujeres"/>
    <s v="P_8"/>
    <x v="6"/>
    <s v="3.2.1"/>
    <s v="IDEM"/>
    <s v="IDEM"/>
    <s v="Proceso Gestión de la PIEG 2018-2030 y sus Planes de Acción: Campaña sobre la PIEG 2018-2030, planes de acción y avances de la política en diversos medios de comunicación, en los ámbitos nacionales, regionales y locales (acciones coordinadas con Unidad de Prensa INAMU)._x000a_Cada funcionaria atenderá entre 18 y 19 instituciones cada una"/>
    <s v="CENTRAL"/>
    <s v="MONTES DE OCA"/>
    <s v="G_14"/>
    <x v="13"/>
    <s v="IDEM"/>
    <n v="44211"/>
    <s v="N/A"/>
    <s v="N/A"/>
    <n v="44530"/>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Generar soporte documental en carpetas y correos electrónicos con sus respectivos respaldos.  Recurrir a comnicación telefónica cuando sea necesario. "/>
    <s v="Pilar González, Ericka López, Miguel Rojas"/>
    <x v="1"/>
    <x v="1"/>
    <n v="10"/>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2"/>
    <x v="31"/>
    <x v="2"/>
    <x v="2"/>
    <x v="6"/>
    <s v="Transversalizar los enfoques de derechos humanos, interseccionalidad y género entre otros, que mejoren la calidad de los servicios que reciben las mujeres"/>
    <s v="P_8"/>
    <x v="6"/>
    <s v="3.2.1"/>
    <s v="IDEM"/>
    <s v="IDEM"/>
    <s v="Proceso Gestión de la PIEG 2018-2030 y sus Planes de Acción: Actualización y ampliación del Modelo de Gestión de la PIEG 2018-2030 y sus principios orientadores, integrando los niveles nacionales, regionales, locales._x000a_Cada funcionaria atenderá entre 18 y 19 instituciones cada una"/>
    <s v="CENTRAL"/>
    <s v="MONTES DE OCA"/>
    <s v="G_14"/>
    <x v="13"/>
    <s v="IDEM"/>
    <n v="44211"/>
    <s v="N/A"/>
    <s v="N/A"/>
    <n v="44530"/>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Generar soporte documental en carpetas y correos electrónicos con sus respectivos respaldos.  Recurrir a comnicación telefónica cuando sea necesario. "/>
    <s v="Pilar González, Ericka López, Miguel Rojas"/>
    <x v="1"/>
    <x v="1"/>
    <n v="8"/>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2"/>
    <x v="31"/>
    <x v="2"/>
    <x v="2"/>
    <x v="6"/>
    <s v="Transversalizar los enfoques de derechos humanos, interseccionalidad y género entre otros, que mejoren la calidad de los servicios que reciben las mujeres"/>
    <s v="P_8"/>
    <x v="6"/>
    <s v="3.2.1"/>
    <s v="IDEM"/>
    <s v="IDEM"/>
    <s v="Proceso Gestión de la PIEG 2018-2030 y sus Planes de Acción: Difusión de los resultados del Plan de Acción de la PIEG, dirigida a sociedad civil (grupos de mujeres), representantes de instituciones, empresas privadas, gobiernos locales (al menos dos actividades)      _x000a_Cada funcionaria atenderá entre 18 y 19 instituciones cada una                                                                                                                                                                                                               _x000a_"/>
    <s v="CENTRAL"/>
    <s v="MONTES DE OCA"/>
    <s v="G_14"/>
    <x v="13"/>
    <s v="IDEM"/>
    <s v="N/A"/>
    <s v="N/A"/>
    <n v="44392"/>
    <s v="N/A"/>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ntificar e implementar herramientas virtuales y su conoectividad para asegurar participación en los niveles regionales, locales y nacionales. "/>
    <s v="Pilar González, Ericka López, Miguel Rojas"/>
    <x v="1"/>
    <x v="1"/>
    <n v="5"/>
    <s v="Alimentación para 100 personas, un evento presencial"/>
    <n v="0"/>
    <n v="600000"/>
    <s v="10701"/>
    <s v="Actividades de capacitación"/>
    <x v="0"/>
    <m/>
    <m/>
    <n v="2021"/>
    <x v="34"/>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2"/>
    <x v="31"/>
    <x v="2"/>
    <x v="2"/>
    <x v="6"/>
    <s v="Transversalizar los enfoques de derechos humanos, interseccionalidad y género entre otros, que mejoren la calidad de los servicios que reciben las mujeres"/>
    <s v="P_8"/>
    <x v="6"/>
    <s v="3.2.1"/>
    <s v="IDEM"/>
    <s v="IDEM"/>
    <s v="Proceso Seguimiento y Evaluación: Actualización del sistema de seguimiento por medio de la plataforma informática:  incluye asesoría técnica con instituciones ejecutoras de PIEG y PLANOVI, para  incorporación de datos vinculados al avances de las metas de los Planes de Acción (Seguimiento de Políticas PIEG-PLANOVI, con base en INFORME Nro. DFOE-SOC-IF-00021-2018 de la CGR y recomendaciones 1 y 2 Evaluación PIEG 2007-2017)._x000a_Cada funcionaria atenderá entre 18 y 19 instituciones cada una"/>
    <s v="CENTRAL"/>
    <s v="MONTES DE OCA"/>
    <s v="G_14"/>
    <x v="13"/>
    <s v="IDEM"/>
    <n v="44211"/>
    <s v="N/A"/>
    <s v="N/A"/>
    <n v="44547"/>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Generar soporte documental en carpetas y correos electrónicos con sus respectivos respaldos.  Recurrir a comnicación telefónica cuando sea necesario. "/>
    <s v="Roger Esquivel"/>
    <x v="1"/>
    <x v="1"/>
    <n v="60"/>
    <s v="Licenciamiento anual (renovación 2022) para la utilización institucional de la plataforma Quicksocore"/>
    <n v="0"/>
    <n v="18500000"/>
    <n v="59903"/>
    <s v="Bienes intangibles"/>
    <x v="2"/>
    <m/>
    <m/>
    <n v="2021"/>
    <x v="106"/>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2"/>
    <x v="31"/>
    <x v="2"/>
    <x v="2"/>
    <x v="6"/>
    <s v="Transversalizar los enfoques de derechos humanos, interseccionalidad y género entre otros, que mejoren la calidad de los servicios que reciben las mujeres"/>
    <s v="P_8"/>
    <x v="6"/>
    <s v="3.2.1"/>
    <s v="IDEM"/>
    <s v="IDEM"/>
    <s v="Proceso seguimiento a la aplicación de las disposiciones de la Contraloría: Generación de insumos para el diseño y aplicación de lineamientos técnicos para el seguimiento de las políticas nacionales de igualdad de género (PIEG, PLANOVI) y de su vinculación al seguimiento de los ODS/ODS 5. Disposiciones CGR 4.8; 4.9, 4.10, 4.11._x000a_Cada funcionaria atenderá entre 18 y 19 instituciones cada una"/>
    <s v="CENTRAL"/>
    <s v="MONTES DE OCA"/>
    <s v="G_14"/>
    <x v="13"/>
    <s v="IDEM"/>
    <n v="44228"/>
    <s v="N/A"/>
    <s v="N/A"/>
    <n v="44542"/>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Generar soporte documental en carpetas y correos electrónicos con sus respectivos respaldos.  Recurrir a comnicación telefónica cuando sea necesario. "/>
    <s v="Pilar González, Ericka López, Miguel Rojas"/>
    <x v="1"/>
    <x v="1"/>
    <n v="15"/>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2"/>
    <x v="31"/>
    <x v="2"/>
    <x v="2"/>
    <x v="6"/>
    <s v="Transversalizar los enfoques de derechos humanos, interseccionalidad y género entre otros, que mejoren la calidad de los servicios que reciben las mujeres"/>
    <s v="P_8"/>
    <x v="6"/>
    <s v="3.2.1"/>
    <s v="IDEM"/>
    <s v="IDEM"/>
    <s v="Elaboración de dos procedimientos para fortalecer el funcionamiento y proceso de seguimiento de las instancias de coordinación y seguimiento de la PIEG: ST PIEG, CTI PIEG y CPAN. _x000a_Cada funcionaria atenderá entre 18 y 19 instituciones cada una"/>
    <s v="CENTRAL"/>
    <s v="MONTES DE OCA"/>
    <s v="G_14"/>
    <x v="13"/>
    <s v="IDEM"/>
    <n v="44242"/>
    <s v="N/A"/>
    <s v="N/A"/>
    <n v="44530"/>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Generar soporte documental en carpetas y correos electrónicos con sus respectivos respaldos.  Recurrir a comnicación telefónica cuando sea necesario. "/>
    <s v="Pilar González, Ericka López y Miguel Rojas"/>
    <x v="1"/>
    <x v="1"/>
    <n v="10"/>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2"/>
    <x v="31"/>
    <x v="2"/>
    <x v="2"/>
    <x v="6"/>
    <s v="Transversalizar los enfoques de derechos humanos, interseccionalidad y género entre otros, que mejoren la calidad de los servicios que reciben las mujeres"/>
    <s v="P_8"/>
    <x v="6"/>
    <s v="3.2.1"/>
    <s v="IDEM"/>
    <s v="IDEM"/>
    <s v="Proceso Seguimiento y Evaluación:  Elaboración y divulgación de informes anuales de cumplimiento de las metas del Plan de Acción 2019-2022. _x000a_Cada funcionaria atenderá entre 18 y 19 instituciones cada una"/>
    <s v="CENTRAL"/>
    <s v="MONTES DE OCA"/>
    <s v="G_14"/>
    <x v="13"/>
    <s v="IDEM"/>
    <s v="N/A"/>
    <n v="44348"/>
    <s v="N/A"/>
    <n v="44501"/>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Generar soporte documental en carpetas y correos electrónicos con sus respectivos respaldos.  Recurrir a comnicación telefónica cuando sea necesario. "/>
    <s v="Pilar González, Ericka López, Miguel Rojas"/>
    <x v="1"/>
    <x v="1"/>
    <n v="8"/>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2"/>
    <x v="31"/>
    <x v="2"/>
    <x v="2"/>
    <x v="6"/>
    <s v="Transversalizar los enfoques de derechos humanos, interseccionalidad y género entre otros, que mejoren la calidad de los servicios que reciben las mujeres"/>
    <s v="P_8"/>
    <x v="6"/>
    <s v="3.2.1"/>
    <s v="IDEM"/>
    <s v="IDEM"/>
    <s v="Proceso Gestión de la PIEG 2018-2030 y sus Planes de Acción: Sesiones de seguimiento de la PIEG y el Plan de acción con instituciones e instancias regionales y con las Unidades Regionales del INAMU para brindar asesoría técnica, orientar y acompañar la implementación de modelo de gestión en el ámbito regional (al menos 18 sesiones en total)._x000a_Cada funcionaria atenderá entre 18 y 19 instituciones cada una"/>
    <s v="CENTRAL"/>
    <s v="MONTES DE OCA"/>
    <s v="G_14"/>
    <x v="13"/>
    <s v="IDEM"/>
    <n v="44228"/>
    <s v="N/A"/>
    <s v="N/A"/>
    <n v="44530"/>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ntificar e implementar herramientas virtuales y su conoectividad para asegurar participación en los niveles regionales, locales y nacionales. "/>
    <s v="Pilar González, Ericka López, Miguel Rojas"/>
    <x v="1"/>
    <x v="1"/>
    <n v="12"/>
    <s v="Alimentación para 180 personas en 6 sesiones presenciales en las regiones"/>
    <n v="0"/>
    <n v="1200000"/>
    <s v="10701"/>
    <s v="Actividades de capacitación"/>
    <x v="0"/>
    <m/>
    <m/>
    <n v="2021"/>
    <x v="107"/>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2"/>
    <x v="31"/>
    <x v="2"/>
    <x v="2"/>
    <x v="6"/>
    <s v="Transversalizar los enfoques de derechos humanos, interseccionalidad y género entre otros, que mejoren la calidad de los servicios que reciben las mujeres"/>
    <s v="P_8"/>
    <x v="6"/>
    <s v="3.2.1"/>
    <s v="IDEM"/>
    <s v="IDEM"/>
    <s v="Proceso Gestión de la PIEG 2018-2030 y sus Planes de Acción: Sesiones de seguimiento de la PIEG y el Plan de acción con instituciones e instancias regionales y con las Unidades Regionales del INAMU para brindar asesoría técnica, orientar y acompañar la implementación de modelo de gestión en el ámbito regional (al menos 18 sesiones en total)._x000a_Cada funcionaria atenderá entre 18 y 19 instituciones cada una"/>
    <s v="CENTRAL"/>
    <s v="MONTES DE OCA"/>
    <s v="G_14"/>
    <x v="13"/>
    <s v="IDEM"/>
    <n v="44228"/>
    <s v="N/A"/>
    <s v="N/A"/>
    <n v="44530"/>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ntificar e implementar herramientas virtuales y su conoectividad para asegurar participación en los niveles regionales, locales y nacionales. "/>
    <s v="Pilar González, Ericka López, Miguel Rojas"/>
    <x v="1"/>
    <x v="1"/>
    <n v="10"/>
    <s v="Viáticos para 3 funcionarias, 6 giras de trabajo"/>
    <n v="0"/>
    <n v="1000000"/>
    <s v="10502"/>
    <s v="Viáticos dentro del país"/>
    <x v="0"/>
    <m/>
    <m/>
    <n v="2021"/>
    <x v="17"/>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2"/>
    <x v="31"/>
    <x v="2"/>
    <x v="2"/>
    <x v="6"/>
    <s v="Transversalizar los enfoques de derechos humanos, interseccionalidad y género entre otros, que mejoren la calidad de los servicios que reciben las mujeres"/>
    <s v="P_8"/>
    <x v="6"/>
    <s v="3.2.1"/>
    <s v="IDEM"/>
    <s v="IDEM"/>
    <s v="Proceso Gestión de la PIEG 2018-2030 y sus Planes de Acción: Sesiones de seguimiento de la PIEG y el Plan de acción con instituciones e instancias regionales y con las Unidades Regionales del INAMU para brindar asesoría técnica, orientar y acompañar la implementación de modelo de gestión en el ámbito regional (al menos 18 sesiones en total)._x000a_Cada funcionaria atenderá entre 18 y 19 instituciones cada una"/>
    <s v="CENTRAL"/>
    <s v="MONTES DE OCA"/>
    <s v="G_14"/>
    <x v="13"/>
    <s v="IDEM"/>
    <n v="44228"/>
    <s v="N/A"/>
    <s v="N/A"/>
    <n v="44530"/>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ntificar e implementar herramientas virtuales y su conoectividad para asegurar participación en los niveles regionales, locales y nacionales. "/>
    <s v="Pilar González, Ericka López, Miguel Rojas"/>
    <x v="1"/>
    <x v="1"/>
    <n v="10"/>
    <s v="Transporte dentro del país para 3 funcionarias, 6 giras de trabajo"/>
    <n v="0"/>
    <n v="200000"/>
    <s v="10501"/>
    <s v="Transporte dentro del país"/>
    <x v="0"/>
    <m/>
    <m/>
    <n v="2021"/>
    <x v="6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2"/>
    <x v="31"/>
    <x v="2"/>
    <x v="2"/>
    <x v="6"/>
    <s v="Transversalizar los enfoques de derechos humanos, interseccionalidad y género entre otros, que mejoren la calidad de los servicios que reciben las mujeres"/>
    <s v="P_8"/>
    <x v="6"/>
    <s v="3.2.1"/>
    <s v="IDEM"/>
    <s v="IDEM"/>
    <s v="Seguimiento y Evaluación al cumplimiento de las metas del Plan de Acción 2019-2022: Tres foros de rendición de cuentas (al menos 2 regionales), incluyendo medidas de mejora para el logro de los objetivos en el marco del plan de acción.  (incluye participación de sociedad civil, instituciones involucradas y personas expertas según eje).  _x000a_Cada funcionaria atenderá entre 18 y 19 instituciones cada una"/>
    <s v="CENTRAL"/>
    <s v="MONTES DE OCA"/>
    <s v="G_14"/>
    <x v="13"/>
    <s v="IDEM"/>
    <n v="44228"/>
    <s v="N/A"/>
    <s v="N/A"/>
    <n v="44530"/>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Identificar e implementar herramientas virtuales y su conoectividad para asegurar participación en los niveles regionales, locales y nacionales. "/>
    <s v="Pilar González, Ericka López, Miguel Rojas"/>
    <x v="1"/>
    <x v="1"/>
    <n v="10"/>
    <s v="Alimentación para 5 eventos de 50 personas"/>
    <n v="0"/>
    <n v="2000000"/>
    <s v="10701"/>
    <s v="Actividades de capacitación"/>
    <x v="0"/>
    <m/>
    <m/>
    <n v="2021"/>
    <x v="13"/>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2"/>
    <x v="31"/>
    <x v="2"/>
    <x v="2"/>
    <x v="6"/>
    <s v="Transversalizar los enfoques de derechos humanos, interseccionalidad y género entre otros, que mejoren la calidad de los servicios que reciben las mujeres"/>
    <s v="P_8"/>
    <x v="6"/>
    <s v="3.2.1"/>
    <s v="IDEM"/>
    <s v="IDEM"/>
    <s v="Cooperación técnica para la formulación, ejecución, monitoreo y rendición de cuentas de políticas públicas para la Igualdad de Género de la Provincia de Santa Fe de Argentina (Programa de Cooperación Triangular Costa Rica-España IV Fase, Secretaría de Género de la Gobernación de la provincia de Santa Fe)_x000a_Cada funcionaria atenderá entre 18 y 19 instituciones cada una"/>
    <s v="CENTRAL"/>
    <s v="MONTES DE OCA"/>
    <s v="G_14"/>
    <x v="13"/>
    <s v="IDEM"/>
    <n v="44206"/>
    <s v="N/A"/>
    <s v="N/A"/>
    <n v="44530"/>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Generar soporte documental en carpetas y correos electrónicos con sus respectivos respaldos.  Recurrir a comnicación telefónica cuando sea necesario. "/>
    <s v="Pilar González, Ericka López, Miguel Rojas"/>
    <x v="1"/>
    <x v="1"/>
    <n v="32"/>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2"/>
    <x v="31"/>
    <x v="2"/>
    <x v="2"/>
    <x v="6"/>
    <s v="Transversalizar los enfoques de derechos humanos, interseccionalidad y género entre otros, que mejoren la calidad de los servicios que reciben las mujeres"/>
    <s v="P_8"/>
    <x v="6"/>
    <s v="3.2.1"/>
    <s v="IDEM"/>
    <s v="IDEM"/>
    <s v="Elaboración y actualización de una base de datos institucional de todas aquellas personas clave y contactos de las_x000a_instituciones públicas. Lo anterior,  en el marco del plan de mejora de control interno y SEVRI_x000a_Cada funcionaria atenderá entre 18 y 19 instituciones cada una"/>
    <s v="CENTRAL"/>
    <s v="MONTES DE OCA"/>
    <s v="G_14"/>
    <x v="13"/>
    <s v="IDEM"/>
    <n v="44200"/>
    <s v="N/A"/>
    <s v="N/A"/>
    <n v="44547"/>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Generar soporte documental en carpetas y correos electrónicos con sus respectivos respaldos.  Recurrir a comnicación telefónica cuando sea necesario. "/>
    <s v="Adriana Chinchila, Miguel Rojas"/>
    <x v="1"/>
    <x v="1"/>
    <n v="10"/>
    <s v="No se requiere"/>
    <n v="0"/>
    <n v="0"/>
    <m/>
    <s v="# N/A"/>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2"/>
    <x v="31"/>
    <x v="0"/>
    <x v="0"/>
    <x v="0"/>
    <s v="Atender a las mujeres en su diversidad, desde las perspectivas social, legal, Psicológica y económica para la defensa de sus derechos así como de su integridad física, emocional, social y económica_x000a_"/>
    <s v="P_5"/>
    <x v="0"/>
    <s v="2.2.1"/>
    <n v="50"/>
    <n v="0"/>
    <s v="Atención de la línea 800INAMUCR: Equipo atiende llamadas de la línea 800 según demanda y con base en un rol de trabajo determinado. _x000a_"/>
    <s v="CENTRAL"/>
    <s v="MONTES DE OCA"/>
    <s v="G_11"/>
    <x v="12"/>
    <n v="50"/>
    <n v="44200"/>
    <s v="N/A"/>
    <s v="N/A"/>
    <n v="44547"/>
    <s v="R_P5"/>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Generar soporte documental en carpetas y correos electrónicos con sus respectivos respaldos.  Recurrir a comnicación telefónica cuando sea necesario. "/>
    <s v="Roger Esquivel, Pilar González, Ericka López, Miguel Rojas"/>
    <x v="1"/>
    <x v="1"/>
    <n v="20"/>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2"/>
    <x v="31"/>
    <x v="1"/>
    <x v="1"/>
    <x v="2"/>
    <s v="Orientar  el contenido de los objetivos y metas institucionales desde una perspectiva Técnico-Administrativa, que brinde soporte  y dirección al quehacer institucional, mediante apoyo, legitimidad y guía política"/>
    <s v="P_1"/>
    <x v="2"/>
    <s v="1.8.1"/>
    <s v="IDEM"/>
    <s v="IDEM"/>
    <s v="Proceso Seguimiento y Evaluación: Elaboración de indicadores de resultado de la PIEG 2018-2030, Coordinación interinstitucional y gestiones para la definición de indicadores (se valorará la asesoría de algún ente de cooperación internacional)._x000a_Cada funcionaria atenderá entre 18 y 19 instituciones cada una"/>
    <s v="CENTRAL"/>
    <s v="MONTES DE OCA"/>
    <s v="G_16"/>
    <x v="13"/>
    <s v="IDEM"/>
    <n v="44212"/>
    <s v="N/A"/>
    <s v="N/A"/>
    <n v="44530"/>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Generar soporte documental en carpetas y correos electrónicos con sus respectivos respaldos.  Recurrir a comnicación telefónica cuando sea necesario. "/>
    <s v="Roger Esquivel"/>
    <x v="1"/>
    <x v="1"/>
    <n v="40"/>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32"/>
    <x v="31"/>
    <x v="2"/>
    <x v="2"/>
    <x v="8"/>
    <s v="Dirigir técnica e ideológicamente el que hacer de los departamentos ejecutores del programa 3"/>
    <s v="P_12"/>
    <x v="10"/>
    <s v="3.0.0"/>
    <s v="IDEM"/>
    <n v="0"/>
    <s v="Participación en reuniones y comisiones internas, asesorías técnicas y elaboración de informes y/o criterios, en instancias internas (comisiones) y externas, relacionadas con el cumplimiento de los compromisos internacionales para la igualdad, tales como: CEDAW, Montevideo, Beijing, Cancillería, Despacho, otros, así como reuniones internas de la Unidad ST PIEG. _x000a_"/>
    <s v="CENTRAL"/>
    <s v="MONTES DE OCA"/>
    <s v="G_24"/>
    <x v="19"/>
    <n v="4"/>
    <s v="4 de enero 2021"/>
    <s v="N/A"/>
    <s v="N/A"/>
    <n v="44547"/>
    <s v="R_P1"/>
    <s v="6_Que exista una mala planificación que supere los recursos institucionales, que la conviera en inviable"/>
    <s v="4 Cortes eléctricos o fallas informáticas que interrumpan la generación, captura, procesamiento y transmición de la comunicación e información"/>
    <s v="Generar soporte documental en carpetas y correos electrónicos con sus respectivos respaldos.  Recurrir a comnicación telefónica cuando sea necesario. "/>
    <s v="Roger Esquivel; Pilar González, Ericka López, Miguel Rojas"/>
    <x v="1"/>
    <x v="1"/>
    <n v="24"/>
    <s v="No se requiere"/>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8"/>
    <s v="11 Ejecutar los bienes y servicios institucionales mediante una óptima distribución de los recursos financieros correspondientes en cumpliento con la normativa vigente"/>
    <s v="_Debilidades en la planificación e identificación de necesidades para una óptima distribución de recursos"/>
    <s v="8.3 Porcentaje de avance en la actualización y modernización gradual del Sistema Archivístico Institucional"/>
    <s v="PENDIENTE"/>
    <s v="pendiente"/>
    <x v="32"/>
    <x v="31"/>
    <x v="1"/>
    <x v="1"/>
    <x v="1"/>
    <s v="Dar soporte presupuestario, contable y de gestión operaciones de flujos monetarios para el logro de objetivos y metas institucionales"/>
    <s v="P_4"/>
    <x v="1"/>
    <s v="1.7.1"/>
    <s v="IDEM"/>
    <m/>
    <s v="1._x0009_Recepción, envío, registro, control de documentos._x000a_2._x0009_Estructuración anual del archivo de gestión, físico y electrónico._x000a_3._x0009_Clasificación de documentos de acuerdo con el cuadro de clasificación documental institucional._x000a_4._x0009_Ordenación cronológica ascendente los documentos._x000a_5._x0009_Identificación de documentos, carpetas y cajas con documentos en soporte papel._x000a_6._x0009_Identificación, codificación e ingreso de metadatos para los documentos y carpetas electrónicos. _x000a_7._x0009_Confeccionar y/o complementar la información de las solicitudes de valoración parcial de documentos que se requieran._x000a_8._x0009_Confeccionar y/o complementar la información de la tabla de plazos de conservación de documentos de la dependencia (las que no tienen una aprobada). Incluye la tabla de plazos, o apartado, para los documentos de las comisiones o comités que pertenecen a ella"/>
    <s v="CENTRAL"/>
    <s v="MONTES DE OCA"/>
    <s v="G_22"/>
    <x v="2"/>
    <n v="100"/>
    <n v="44197"/>
    <m/>
    <m/>
    <n v="44531"/>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s v="Adriana Chinchilla Cervantes_x000a_Miguel Rojas Campbell"/>
    <x v="1"/>
    <x v="1"/>
    <s v="Adriana Chinchilla Cervantes 50 días_x000a_Miguel Rojas Campbell 20 días"/>
    <s v="No se requiere"/>
    <m/>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2 Cantidad de sedes INAMU construidas (acumulativa)"/>
    <n v="3"/>
    <n v="1"/>
    <x v="33"/>
    <x v="32"/>
    <x v="1"/>
    <x v="1"/>
    <x v="1"/>
    <s v="Dar soporte presupuestario, contable y de gestión operaciones de flujos monetarios para el logro de objetivos y metas institucionales"/>
    <s v="P_4"/>
    <x v="21"/>
    <s v="1.1.2"/>
    <s v="IDEM"/>
    <n v="1"/>
    <s v="Gestionar las prorrogas correspondientes  ante la proveeduría institucional al vencimiento de los contratos de alquiler._x000a_Tramitar los pagos de alquiler mensualmente ante la proveeduria._x000a_Con respecto al traslado de la unidad regional chorotega se requiere:_x000a_Estudio de mercado de edificios disponibles en la zona _x000a_Tramitar avalúo del inmueble_x000a_Gestionar la contratacion correspondiente ante la proveeduria_x000a__x000a_"/>
    <s v="CENTRAL"/>
    <s v="TODOS LOS CANTONES"/>
    <s v="G_2"/>
    <x v="63"/>
    <n v="0.95"/>
    <n v="44301"/>
    <n v="44392"/>
    <n v="44484"/>
    <n v="44576"/>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Abdenago Lopez Chacón_x000a_Jorge Bonilla_x000a_Jefa de cada edificio_x000a_Amanda Ocampo"/>
    <x v="5"/>
    <x v="5"/>
    <s v="Jorge Bonilla 41 dias_x000a_Abdenago Lopez 20 dias "/>
    <s v="Alquiler de edificios "/>
    <m/>
    <n v="1076030905"/>
    <s v="10101"/>
    <s v="Alquiler de edificios, locales y terrenos"/>
    <x v="0"/>
    <n v="-150000000"/>
    <m/>
    <n v="2021"/>
    <x v="108"/>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2 Cantidad de sedes INAMU construidas (acumulativa)"/>
    <n v="3"/>
    <n v="1"/>
    <x v="33"/>
    <x v="32"/>
    <x v="1"/>
    <x v="1"/>
    <x v="1"/>
    <s v="Dar soporte presupuestario, contable y de gestión operaciones de flujos monetarios para el logro de objetivos y metas institucionales"/>
    <s v="P_4"/>
    <x v="21"/>
    <s v="1.1.2"/>
    <s v="IDEM"/>
    <n v="1"/>
    <s v="Participar en reuniones de coordinacion del diseño del servicio administrado"/>
    <s v="CENTRAL"/>
    <s v="TODOS LOS CANTONES"/>
    <s v="G_2"/>
    <x v="63"/>
    <n v="0.95"/>
    <n v="44301"/>
    <n v="44392"/>
    <n v="44484"/>
    <n v="44576"/>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Ingrid Trejos_x000a_Wendy Lopez_x000a_Abdenago Lopez"/>
    <x v="5"/>
    <x v="5"/>
    <s v="Wendy Lopez 5 dias _x000a_Abdenago Lopez 2 dias"/>
    <s v="Alquiler de equipo y derecho para telecomunicaciones para todas las sedes "/>
    <m/>
    <n v="130000000"/>
    <s v="10104"/>
    <s v="Alquiler y derechos para telecomunicaciones"/>
    <x v="0"/>
    <m/>
    <m/>
    <n v="2021"/>
    <x v="109"/>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2 Cantidad de sedes INAMU construidas (acumulativa)"/>
    <n v="3"/>
    <n v="1"/>
    <x v="33"/>
    <x v="32"/>
    <x v="1"/>
    <x v="1"/>
    <x v="1"/>
    <s v="Dar soporte presupuestario, contable y de gestión operaciones de flujos monetarios para el logro de objetivos y metas institucionales"/>
    <s v="P_4"/>
    <x v="21"/>
    <s v="1.1.2"/>
    <s v="IDEM"/>
    <n v="1"/>
    <s v="Realizar el registro _x000a_Realizar las gestiones pertinentes con los ejecutivos de cuenta de la institución publica.(AYA)_x000a_Tramites de pago_x000a_"/>
    <s v="CENTRAL"/>
    <s v="TODOS LOS CANTONES"/>
    <s v="G_2"/>
    <x v="63"/>
    <n v="0.95"/>
    <n v="44301"/>
    <n v="44392"/>
    <n v="44484"/>
    <n v="44576"/>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Jorge Bonilla_x000a_Maria Teresa Mora_x000a_Wendy Lopez _x000a_Abdenago lopez"/>
    <x v="5"/>
    <x v="5"/>
    <s v="Jorge Bonilla 2  dia _x000a_Maria Teresa 38_x000a_Wendy Lopez 5 dias_x000a_Abdenago 1 dia_x000a_"/>
    <s v="Servicio de agua y alcantarillado para todas las sedes del país"/>
    <m/>
    <n v="23000000"/>
    <s v="10201"/>
    <s v="Servicio de agua y alcantarillado"/>
    <x v="0"/>
    <m/>
    <m/>
    <n v="2021"/>
    <x v="46"/>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2 Cantidad de sedes INAMU construidas (acumulativa)"/>
    <n v="3"/>
    <n v="1"/>
    <x v="33"/>
    <x v="32"/>
    <x v="1"/>
    <x v="1"/>
    <x v="1"/>
    <s v="Dar soporte presupuestario, contable y de gestión operaciones de flujos monetarios para el logro de objetivos y metas institucionales"/>
    <s v="P_4"/>
    <x v="21"/>
    <s v="1.1.2"/>
    <s v="IDEM"/>
    <n v="1"/>
    <s v="Realizar el registro _x000a_Realizar las gestiones pertinentes con los ejecutivos de cuenta de la institución publica.(ICELEC, CNFL)_x000a_Tramites de pago_x000a_"/>
    <s v="CENTRAL"/>
    <s v="TODOS LOS CANTONES"/>
    <s v="G_2"/>
    <x v="63"/>
    <n v="0.95"/>
    <n v="44301"/>
    <n v="44392"/>
    <n v="44484"/>
    <n v="44576"/>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Abdenago Lopez Chacón_x000a_Wendy Lopez Castrillo_x000a_Amanda Hutchinson_x000a_Jefa de cada edificio"/>
    <x v="5"/>
    <x v="5"/>
    <s v="Jorge Bonilla 2  dia _x000a_Maria Teresa 38_x000a_Wendy Lopez 1  dias_x000a_Abdenago 1 dia_x000a_"/>
    <s v="Alquiler de mobiliario y equipo"/>
    <m/>
    <n v="500000"/>
    <s v="10102"/>
    <s v="Alquiler de maquinaria, equipo y mobiliario"/>
    <x v="0"/>
    <m/>
    <m/>
    <n v="2021"/>
    <x v="24"/>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2 Cantidad de sedes INAMU construidas (acumulativa)"/>
    <n v="3"/>
    <n v="1"/>
    <x v="33"/>
    <x v="32"/>
    <x v="1"/>
    <x v="1"/>
    <x v="1"/>
    <s v="Dar soporte presupuestario, contable y de gestión operaciones de flujos monetarios para el logro de objetivos y metas institucionales"/>
    <s v="P_4"/>
    <x v="21"/>
    <s v="1.1.2"/>
    <s v="IDEM"/>
    <n v="1"/>
    <s v="Registrar las factura del SICE_x000a_Realizar el pago_x000a_hacer coordinacion con el agente de cuenta del ICE TELECOMUNICACIONES SOBRE la necesidad de diferentes servicios_x000a_Participar en cualquier proyecto que en coordinacion con la unidad de informatica se tenga"/>
    <s v="CENTRAL"/>
    <s v="TODOS LOS CANTONES"/>
    <s v="G_2"/>
    <x v="63"/>
    <n v="0.95"/>
    <n v="44301"/>
    <n v="44392"/>
    <n v="44484"/>
    <n v="44576"/>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Wendy Lopez_x000a_Abdengo Lopez _x000a_Jorge Bonilla_x000a_Maria Teresa Mora"/>
    <x v="5"/>
    <x v="5"/>
    <s v="Abdenago Lopez 2 dias _x000a_Wendy Lopez 7 dias_x000a_Jorge Bonilla 2 dias_x000a_Maria Teresa 38 dias"/>
    <s v="Servicio de telecomunicaciones actualmente administrado por tecnologia IP"/>
    <m/>
    <n v="220000000"/>
    <s v="10204"/>
    <s v="Servicio de telecomunicaciones"/>
    <x v="0"/>
    <m/>
    <m/>
    <n v="2021"/>
    <x v="11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2 Cantidad de sedes INAMU construidas (acumulativa)"/>
    <n v="3"/>
    <n v="1"/>
    <x v="33"/>
    <x v="32"/>
    <x v="1"/>
    <x v="1"/>
    <x v="1"/>
    <s v="Dar soporte presupuestario, contable y de gestión operaciones de flujos monetarios para el logro de objetivos y metas institucionales"/>
    <s v="P_4"/>
    <x v="21"/>
    <s v="1.1.2"/>
    <s v="IDEM"/>
    <n v="1"/>
    <s v="Realizar la contratacion correspondiente ante la proveeduria"/>
    <s v="CENTRAL"/>
    <s v="TODOS LOS CANTONES"/>
    <s v="G_2"/>
    <x v="63"/>
    <n v="0.95"/>
    <n v="44301"/>
    <n v="44392"/>
    <n v="44484"/>
    <n v="44576"/>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Abdenago Lopez Chacón _x000a_Wendy Lopez Castrillo_x000a_Jorge Bonilla_x000a_Maria teresa Mora_x000a_"/>
    <x v="5"/>
    <x v="5"/>
    <s v="Abdenago Lopez 2 dias _x000a_Wendy Lopez 7 dias_x000a_Jorge Bonilla 2 dias_x000a_Maria Teresa 38 dias"/>
    <s v="Alquiler de maquinaria, equipo y mobiliario"/>
    <m/>
    <n v="500000"/>
    <s v="10102"/>
    <s v="Alquiler de maquinaria, equipo y mobiliario"/>
    <x v="0"/>
    <m/>
    <m/>
    <n v="2021"/>
    <x v="24"/>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2 Cantidad de sedes INAMU construidas (acumulativa)"/>
    <n v="3"/>
    <n v="1"/>
    <x v="33"/>
    <x v="32"/>
    <x v="1"/>
    <x v="1"/>
    <x v="1"/>
    <s v="Dar soporte presupuestario, contable y de gestión operaciones de flujos monetarios para el logro de objetivos y metas institucionales"/>
    <s v="P_4"/>
    <x v="21"/>
    <s v="1.1.2"/>
    <s v="IDEM"/>
    <n v="1"/>
    <s v="Autorizar solicitud y requisitos del pago de servicios urbanos"/>
    <s v="CENTRAL"/>
    <s v="TODOS LOS CANTONES"/>
    <s v="G_2"/>
    <x v="63"/>
    <n v="0.95"/>
    <n v="44301"/>
    <n v="44392"/>
    <n v="44484"/>
    <n v="44576"/>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Abdenago Lopez"/>
    <x v="5"/>
    <x v="5"/>
    <s v="Abdenago Lopez 2 dias "/>
    <s v="Servicios Urbanos para los inmuebles propiedad del INAMU_x000a_"/>
    <m/>
    <n v="3475000"/>
    <s v="10299"/>
    <s v="Otros servicios básicos"/>
    <x v="0"/>
    <m/>
    <m/>
    <n v="2021"/>
    <x v="111"/>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2 Cantidad de sedes INAMU construidas (acumulativa)"/>
    <n v="3"/>
    <n v="1"/>
    <x v="33"/>
    <x v="32"/>
    <x v="1"/>
    <x v="1"/>
    <x v="1"/>
    <s v="Dar soporte presupuestario, contable y de gestión operaciones de flujos monetarios para el logro de objetivos y metas institucionales"/>
    <s v="P_4"/>
    <x v="21"/>
    <s v="1.1.2"/>
    <s v="IDEM"/>
    <n v="1"/>
    <s v="Recibir trabajos, revisar boleta que este confeccionada correctamente y que tenga contenido presupuestario y autorizar el trabajo_x000a_"/>
    <s v="CENTRAL"/>
    <s v="TODOS LOS CANTONES"/>
    <s v="G_2"/>
    <x v="63"/>
    <n v="0.95"/>
    <n v="44301"/>
    <n v="44392"/>
    <n v="44484"/>
    <n v="44576"/>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Maria Teresa Mora_x000a_Abdenago Lopez_x000a_Wendy Lopez"/>
    <x v="5"/>
    <x v="5"/>
    <s v="Abdenago Lopez 5 dias_x000a_Wendy López 3 dias_x000a_Jonathan Bermudez 3 dias_x000a_Maria Teresa Mora 3 dias"/>
    <s v="Servicio de fotocopiado para uso institucional"/>
    <m/>
    <n v="5000000"/>
    <s v="10303"/>
    <s v="Impresión, encuadernación y otros"/>
    <x v="0"/>
    <m/>
    <m/>
    <n v="2021"/>
    <x v="2"/>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2 Cantidad de sedes INAMU construidas (acumulativa)"/>
    <n v="3"/>
    <n v="1"/>
    <x v="33"/>
    <x v="32"/>
    <x v="1"/>
    <x v="1"/>
    <x v="1"/>
    <s v="Dar soporte presupuestario, contable y de gestión operaciones de flujos monetarios para el logro de objetivos y metas institucionales"/>
    <s v="P_4"/>
    <x v="21"/>
    <s v="1.1.2"/>
    <s v="IDEM"/>
    <n v="1"/>
    <s v="Servicio de Mundanza para uso de todas las Sedes (incluye la reubicación del Centro de Atención del Caribe mientras se desarrollan las obras de construcción)"/>
    <s v="CENTRAL"/>
    <s v="TODOS LOS CANTONES"/>
    <s v="G_2"/>
    <x v="63"/>
    <n v="0.95"/>
    <n v="44301"/>
    <n v="44392"/>
    <n v="44484"/>
    <n v="44576"/>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Abdenago Lopez_x000a_Wendy López_x000a_Jonathan Bermudez_x000a_Maria Teresa Mora"/>
    <x v="5"/>
    <x v="5"/>
    <s v="Abdenago Lopez 5 dias_x000a_Wendy López 3 dias_x000a_Jonathan Bermudez 3 dias_x000a_Maria Teresa Mora 3 dias"/>
    <s v="Transporte de bienes"/>
    <m/>
    <n v="14000000"/>
    <s v="10304"/>
    <s v="Transporte de bienes"/>
    <x v="0"/>
    <m/>
    <m/>
    <n v="2021"/>
    <x v="94"/>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2 Cantidad de sedes INAMU construidas (acumulativa)"/>
    <n v="3"/>
    <n v="1"/>
    <x v="33"/>
    <x v="32"/>
    <x v="1"/>
    <x v="1"/>
    <x v="1"/>
    <s v="Dar soporte presupuestario, contable y de gestión operaciones de flujos monetarios para el logro de objetivos y metas institucionales"/>
    <s v="P_4"/>
    <x v="21"/>
    <s v="1.1.2"/>
    <s v="IDEM"/>
    <n v="1"/>
    <s v="Gestionar contratacion administrativa ante la proveeduria"/>
    <s v="CENTRAL"/>
    <s v="TODOS LOS CANTONES"/>
    <s v="G_2"/>
    <x v="63"/>
    <n v="0.95"/>
    <n v="44301"/>
    <n v="44392"/>
    <n v="44484"/>
    <n v="44576"/>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Abdenago Lopez_x000a_Jorge Bonilla"/>
    <x v="5"/>
    <x v="5"/>
    <s v="Abdenago Lopez 6 dias habiles_x000a_Jorge Bonilla 2 dias"/>
    <s v="Servicios de ingenieria_x000a_"/>
    <m/>
    <n v="10000000"/>
    <s v="10403"/>
    <s v="Servicios de ingeniería y arquitectura"/>
    <x v="0"/>
    <m/>
    <m/>
    <n v="2021"/>
    <x v="35"/>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2 Cantidad de sedes INAMU construidas (acumulativa)"/>
    <n v="3"/>
    <n v="1"/>
    <x v="33"/>
    <x v="32"/>
    <x v="1"/>
    <x v="1"/>
    <x v="1"/>
    <s v="Dar soporte presupuestario, contable y de gestión operaciones de flujos monetarios para el logro de objetivos y metas institucionales"/>
    <s v="P_4"/>
    <x v="21"/>
    <s v="1.1.2"/>
    <s v="IDEM"/>
    <n v="1"/>
    <s v="Gestionar la contratacion correspondiente ante la proveeduria_x000a_Gestionar el tramite de pago correspondiente_x000a_Supervision, control y seguimiento  de contrat"/>
    <s v="CENTRAL"/>
    <s v="TODOS LOS CANTONES"/>
    <s v="G_2"/>
    <x v="63"/>
    <n v="0.95"/>
    <n v="44301"/>
    <n v="44392"/>
    <n v="44484"/>
    <n v="44576"/>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Abdenago Lopez Chacón_x000a_Wendy Lopez Castrillo_x000a_Amanda Hutchinson_x000a_Jefa de cada edificio"/>
    <x v="5"/>
    <x v="5"/>
    <s v="Jonathan Bermudez 1 dia"/>
    <s v="Contratación de se servicios miscélaneos, de limpieza, mensajería, jardinería y otros similares para todas las instalaciones del INAMU."/>
    <m/>
    <n v="841637937"/>
    <s v="10406"/>
    <s v="Servicios generales"/>
    <x v="0"/>
    <n v="-30000000"/>
    <m/>
    <n v="2021"/>
    <x v="112"/>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2 Cantidad de sedes INAMU construidas (acumulativa)"/>
    <n v="3"/>
    <n v="1"/>
    <x v="33"/>
    <x v="32"/>
    <x v="1"/>
    <x v="1"/>
    <x v="1"/>
    <s v="Dar soporte presupuestario, contable y de gestión operaciones de flujos monetarios para el logro de objetivos y metas institucionales"/>
    <s v="P_4"/>
    <x v="21"/>
    <s v="1.1.2"/>
    <s v="IDEM"/>
    <n v="1"/>
    <s v="Sacar citas de revisión tecnica_x000a_Coordinar con las oficinas regionales y choferes para llevar los vehiculos a revision tecnica._x000a_Tramitar pagos correspondientes,"/>
    <s v="CENTRAL"/>
    <s v="TODOS LOS CANTONES"/>
    <s v="G_2"/>
    <x v="63"/>
    <n v="0.95"/>
    <n v="44301"/>
    <n v="44392"/>
    <n v="44484"/>
    <n v="44576"/>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Abdenago Lopez_x000a_Amanda Ocampo"/>
    <x v="5"/>
    <x v="5"/>
    <s v="Amanda Ocampo_x000a_Abdenago Lopez 8 dias"/>
    <s v="Para el pago de la revision técnica para todos los vehículos del INAMU. (RTV)"/>
    <m/>
    <n v="600000"/>
    <s v="10499"/>
    <s v="Otros servicios de gestión y apoyo"/>
    <x v="0"/>
    <m/>
    <m/>
    <n v="2021"/>
    <x v="34"/>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2 Cantidad de sedes INAMU construidas (acumulativa)"/>
    <n v="3"/>
    <n v="1"/>
    <x v="33"/>
    <x v="32"/>
    <x v="1"/>
    <x v="1"/>
    <x v="1"/>
    <s v="Dar soporte presupuestario, contable y de gestión operaciones de flujos monetarios para el logro de objetivos y metas institucionales"/>
    <s v="P_4"/>
    <x v="21"/>
    <s v="1.1.2"/>
    <s v="IDEM"/>
    <n v="1"/>
    <s v="Gestionar pago de taxis _x000a_Revision del procedimiento de pago de taxis"/>
    <s v="CENTRAL"/>
    <s v="TODOS LOS CANTONES"/>
    <s v="G_2"/>
    <x v="63"/>
    <n v="0.95"/>
    <n v="44301"/>
    <n v="44392"/>
    <n v="44484"/>
    <n v="44576"/>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Abdenago Lopez Chacón_x000a_Wendy Lopez Castrillo_x000a_Jorge Bonilla_x000a_Maria Teresa Mora_x000a_"/>
    <x v="5"/>
    <x v="5"/>
    <s v="Abdenago Lopez 100 dias_x000a_Maria Teresa Mora 48 dias_x000a_Jorge Bonilla 114 dias_x000a_Wendy Lopez 168 dias"/>
    <s v="Transporte dentro del pais, _x000a_"/>
    <m/>
    <n v="3200000"/>
    <s v="10501"/>
    <s v="Transporte dentro del país"/>
    <x v="0"/>
    <m/>
    <m/>
    <n v="2021"/>
    <x v="113"/>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2 Cantidad de sedes INAMU construidas (acumulativa)"/>
    <n v="3"/>
    <n v="1"/>
    <x v="33"/>
    <x v="32"/>
    <x v="1"/>
    <x v="1"/>
    <x v="1"/>
    <s v="Dar soporte presupuestario, contable y de gestión operaciones de flujos monetarios para el logro de objetivos y metas institucionales"/>
    <s v="P_4"/>
    <x v="21"/>
    <s v="1.1.2"/>
    <s v="IDEM"/>
    <n v="1"/>
    <s v="Revision de anticipos y liquidacion de viaticos dentro del pais_x000a_Asignacion de giras_x000a_"/>
    <s v="CENTRAL"/>
    <s v="TODOS LOS CANTONES"/>
    <s v="G_2"/>
    <x v="63"/>
    <n v="0.95"/>
    <n v="44301"/>
    <n v="44392"/>
    <n v="44484"/>
    <n v="44576"/>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Abdenago Lopez Chacon_x000a_Jonathan Bermudez_x000a_Jorge Bonilla"/>
    <x v="5"/>
    <x v="5"/>
    <s v="Abdenago Lopez 2 dias _x000a_Jonathan Bermudez 10 dias_x000a_Jorge Bonilla 2 dias"/>
    <s v="Viaticos dentro del pais"/>
    <m/>
    <n v="29581154"/>
    <s v="10502"/>
    <s v="Viáticos dentro del país"/>
    <x v="0"/>
    <m/>
    <m/>
    <n v="2021"/>
    <x v="114"/>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2 Cantidad de sedes INAMU construidas (acumulativa)"/>
    <n v="3"/>
    <n v="1"/>
    <x v="33"/>
    <x v="32"/>
    <x v="1"/>
    <x v="1"/>
    <x v="1"/>
    <s v="Dar soporte presupuestario, contable y de gestión operaciones de flujos monetarios para el logro de objetivos y metas institucionales"/>
    <s v="P_4"/>
    <x v="21"/>
    <s v="1.1.2"/>
    <s v="IDEM"/>
    <n v="1"/>
    <s v="Actualizacion de polizas_x000a_Coordinacion, consultas de polizas_x000a_Tramite de pago de polizas"/>
    <s v="CENTRAL"/>
    <s v="TODOS LOS CANTONES"/>
    <s v="G_2"/>
    <x v="63"/>
    <n v="0.95"/>
    <n v="44301"/>
    <n v="44392"/>
    <n v="44484"/>
    <n v="44576"/>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Operadores de equipo movil _x000a_Jonathan Bermudez_x000a_Abdenago Lopez"/>
    <x v="5"/>
    <x v="5"/>
    <s v="Operadores de equipo movil 2 dias_x000a_Jonathan Bermudez 1 dia_x000a_Abdengo Lopez 1 día"/>
    <s v="Seguros de vehiculos, incendio, riesgo nombrado, responsabilidad civil. Equipo Electronico"/>
    <m/>
    <n v="40000000"/>
    <s v="10601"/>
    <s v="Seguros"/>
    <x v="0"/>
    <m/>
    <m/>
    <n v="2021"/>
    <x v="16"/>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2 Cantidad de sedes INAMU construidas (acumulativa)"/>
    <n v="3"/>
    <n v="1"/>
    <x v="33"/>
    <x v="32"/>
    <x v="1"/>
    <x v="1"/>
    <x v="1"/>
    <s v="Dar soporte presupuestario, contable y de gestión operaciones de flujos monetarios para el logro de objetivos y metas institucionales"/>
    <s v="P_4"/>
    <x v="21"/>
    <s v="1.1.2"/>
    <s v="IDEM"/>
    <n v="1"/>
    <s v="Mantenimiento Correctivo y preventivo de las instalaciones  del INAMU_x000a_Canalizar y coordinar solicitudes de trabajos de mantenimiento en edificio SIGMA_x000a_Revision de trabajos de mantenimiento"/>
    <s v="CENTRAL"/>
    <s v="TODOS LOS CANTONES"/>
    <s v="G_2"/>
    <x v="63"/>
    <n v="0.95"/>
    <n v="44301"/>
    <n v="44392"/>
    <n v="44484"/>
    <n v="44576"/>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_x000a_Abdenago Lopez _x000a_Jonathan Bermudez_x000a_"/>
    <x v="5"/>
    <x v="5"/>
    <s v="Abdenago Lopez 20 dias_x000a_Jonathan 126 dias_x000a_"/>
    <s v="Obras de mantenimiento de los 14 edificios del INAMU: Oficinas Regionales, Ceaams, Delegacion, CIO, etc"/>
    <m/>
    <n v="30000000"/>
    <s v="10801"/>
    <s v="Mantenimiento de edificios, locales y terrenos"/>
    <x v="0"/>
    <m/>
    <m/>
    <n v="2021"/>
    <x v="115"/>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2 Cantidad de sedes INAMU construidas (acumulativa)"/>
    <n v="3"/>
    <n v="1"/>
    <x v="33"/>
    <x v="32"/>
    <x v="1"/>
    <x v="1"/>
    <x v="1"/>
    <s v="Dar soporte presupuestario, contable y de gestión operaciones de flujos monetarios para el logro de objetivos y metas institucionales"/>
    <s v="P_4"/>
    <x v="21"/>
    <s v="1.1.2"/>
    <s v="IDEM"/>
    <n v="1"/>
    <s v="Actualizacion de polizas_x000a_Coordinacion, consultas de polizas_x000a_Tramite de pago de polizas"/>
    <s v="CENTRAL"/>
    <s v="TODOS LOS CANTONES"/>
    <s v="G_2"/>
    <x v="63"/>
    <n v="0.95"/>
    <n v="44301"/>
    <n v="44392"/>
    <n v="44484"/>
    <n v="44576"/>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Wendy Lopez C_x000a_Jorge Bonilla_x000a_Abdenago Lopez "/>
    <x v="5"/>
    <x v="5"/>
    <s v="Wendy Lopez Castrillo 2  dia_x000a_Jorge Bonilla 1 dia_x000a_Abdenago Lopez 1 dia"/>
    <s v="Mantenimiento y reparacion equipo de transporte"/>
    <m/>
    <n v="25000000"/>
    <s v="10805"/>
    <s v="Mantenimiento y reparación de equipo de transporte"/>
    <x v="0"/>
    <m/>
    <m/>
    <n v="2021"/>
    <x v="77"/>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2 Cantidad de sedes INAMU construidas (acumulativa)"/>
    <n v="3"/>
    <n v="1"/>
    <x v="33"/>
    <x v="32"/>
    <x v="1"/>
    <x v="1"/>
    <x v="1"/>
    <s v="Dar soporte presupuestario, contable y de gestión operaciones de flujos monetarios para el logro de objetivos y metas institucionales"/>
    <s v="P_4"/>
    <x v="21"/>
    <s v="1.1.2"/>
    <s v="IDEM"/>
    <n v="1"/>
    <s v="Mantenimiento Correctivo y preventivo de los equipos_x000a_Canalizar y coordinar solicitudes de trabajos de mantenimiento en edificio SIGMA_x000a_Revision de trabajos de mantenimiento"/>
    <s v="CENTRAL"/>
    <s v="TODOS LOS CANTONES"/>
    <s v="G_2"/>
    <x v="63"/>
    <n v="0.95"/>
    <n v="44301"/>
    <n v="44392"/>
    <n v="44484"/>
    <n v="44576"/>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_x000a_Abdenago Lopez_x000a_Olman Andrade _x000a_Jorge  Bonilla"/>
    <x v="5"/>
    <x v="5"/>
    <s v="Abdenago Lopez 10 dias_x000a_Olman Andrade 157 dias_x000a_Jorge Bonilla 28 dias"/>
    <s v="Mantenimiento y reparacion equipo de comunicación"/>
    <m/>
    <n v="100000"/>
    <s v="10806"/>
    <s v="Mantenimiento y reparación de equipo de comunicación"/>
    <x v="0"/>
    <m/>
    <m/>
    <n v="2021"/>
    <x v="3"/>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2 Cantidad de sedes INAMU construidas (acumulativa)"/>
    <n v="3"/>
    <n v="1"/>
    <x v="33"/>
    <x v="32"/>
    <x v="1"/>
    <x v="1"/>
    <x v="1"/>
    <s v="Dar soporte presupuestario, contable y de gestión operaciones de flujos monetarios para el logro de objetivos y metas institucionales"/>
    <s v="P_4"/>
    <x v="21"/>
    <s v="1.1.2"/>
    <s v="IDEM"/>
    <n v="1"/>
    <s v="Mantenimiento Correctivo y preventivo de los equipos_x000a_Canalizar y coordinar solicitudes de trabajos de mantenimiento en edificio SIGMA_x000a_Revision de trabajos de mantenimiento"/>
    <s v="CENTRAL"/>
    <s v="TODOS LOS CANTONES"/>
    <s v="G_2"/>
    <x v="63"/>
    <n v="0.95"/>
    <n v="44301"/>
    <n v="44392"/>
    <n v="44484"/>
    <n v="44576"/>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Jonathan Bermudez_x000a_Abdenago Lopez"/>
    <x v="5"/>
    <x v="5"/>
    <s v="Jonathan Bermudez  46 dias_x000a_Abdenago Lopez  5 dias habiles"/>
    <s v="Mantenimiento y reparacion equipo de oficina"/>
    <m/>
    <n v="5000000"/>
    <s v="10807"/>
    <s v="Mantenimiento y reparación de equipo y mobiliario de oficina"/>
    <x v="0"/>
    <m/>
    <m/>
    <n v="2021"/>
    <x v="2"/>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2 Cantidad de sedes INAMU construidas (acumulativa)"/>
    <n v="3"/>
    <n v="1"/>
    <x v="33"/>
    <x v="32"/>
    <x v="1"/>
    <x v="1"/>
    <x v="1"/>
    <s v="Dar soporte presupuestario, contable y de gestión operaciones de flujos monetarios para el logro de objetivos y metas institucionales"/>
    <s v="P_4"/>
    <x v="21"/>
    <s v="1.1.2"/>
    <s v="IDEM"/>
    <n v="1"/>
    <s v="Gestionar ante el departamento de exenciones del Ministerio de hacienda, la exoneracion del impuesto  a la propiedad de los vehiculos institucionales. _x000a_Tramitar la exencion de ser necesario ante la Direccion general de Tributacion Directa para la aplicacion de la exoneracion a tiempo y dar seguimiento de que se aplique en el INS para pagar a tiempo los marchamos."/>
    <s v="CENTRAL"/>
    <s v="TODOS LOS CANTONES"/>
    <s v="G_2"/>
    <x v="63"/>
    <n v="0.95"/>
    <n v="44301"/>
    <n v="44392"/>
    <n v="44484"/>
    <n v="44576"/>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_x000a_Abdenago Lopez_x000a_Jorge Bonilla"/>
    <x v="5"/>
    <x v="5"/>
    <s v="_x000a_Abdenago Lopez 1 dia_x000a_Jorge Bonilla 1 dia"/>
    <s v="Marchamos"/>
    <m/>
    <n v="2500000"/>
    <s v="10999"/>
    <s v="Otros impuestos"/>
    <x v="0"/>
    <m/>
    <m/>
    <n v="2021"/>
    <x v="22"/>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2 Cantidad de sedes INAMU construidas (acumulativa)"/>
    <n v="3"/>
    <n v="1"/>
    <x v="33"/>
    <x v="32"/>
    <x v="1"/>
    <x v="1"/>
    <x v="1"/>
    <s v="Dar soporte presupuestario, contable y de gestión operaciones de flujos monetarios para el logro de objetivos y metas institucionales"/>
    <s v="P_4"/>
    <x v="21"/>
    <s v="1.1.2"/>
    <s v="IDEM"/>
    <n v="1"/>
    <s v="Abrir expediente del caso_x000a_Pasarlo a Recursos Humanos_x000a_Tramitar lo correspondiente con legal y Juzgado de Transito_x000a_Gestionar pago del deducible si amerita"/>
    <s v="CENTRAL"/>
    <s v="TODOS LOS CANTONES"/>
    <s v="G_2"/>
    <x v="63"/>
    <n v="0.95"/>
    <n v="44301"/>
    <n v="44392"/>
    <n v="44484"/>
    <n v="44576"/>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Jonathan Bermudez_x000a_"/>
    <x v="5"/>
    <x v="5"/>
    <s v="Jonathan Bermudez  3 dias"/>
    <s v="Pago de deducibles por accidentes automovilistico_x000a_"/>
    <m/>
    <n v="2000000"/>
    <s v="19905"/>
    <s v="Deducibles"/>
    <x v="0"/>
    <m/>
    <m/>
    <n v="2021"/>
    <x v="13"/>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2 Cantidad de sedes INAMU construidas (acumulativa)"/>
    <n v="3"/>
    <n v="1"/>
    <x v="33"/>
    <x v="32"/>
    <x v="1"/>
    <x v="1"/>
    <x v="1"/>
    <s v="Dar soporte presupuestario, contable y de gestión operaciones de flujos monetarios para el logro de objetivos y metas institucionales"/>
    <s v="P_4"/>
    <x v="21"/>
    <s v="1.1.2"/>
    <s v="IDEM"/>
    <n v="1"/>
    <s v="Compra de combustible_x000a_Gestion de compra ante la proveeduría, sicop"/>
    <s v="CENTRAL"/>
    <s v="TODOS LOS CANTONES"/>
    <s v="G_2"/>
    <x v="63"/>
    <n v="0.95"/>
    <n v="44301"/>
    <n v="44392"/>
    <n v="44484"/>
    <n v="44576"/>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Jonathan Bermudez"/>
    <x v="5"/>
    <x v="5"/>
    <s v="Jonathan Bermudez 3 dias"/>
    <s v="Compra de Gasolina y diesel para los vehículos institucionales_x000a_"/>
    <m/>
    <n v="30000000"/>
    <s v="20101"/>
    <s v="Combustibles y lubricantes"/>
    <x v="0"/>
    <m/>
    <m/>
    <n v="2021"/>
    <x v="115"/>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2 Cantidad de sedes INAMU construidas (acumulativa)"/>
    <n v="3"/>
    <n v="1"/>
    <x v="33"/>
    <x v="32"/>
    <x v="1"/>
    <x v="1"/>
    <x v="1"/>
    <s v="Dar soporte presupuestario, contable y de gestión operaciones de flujos monetarios para el logro de objetivos y metas institucionales"/>
    <s v="P_4"/>
    <x v="21"/>
    <s v="1.1.2"/>
    <s v="IDEM"/>
    <n v="1"/>
    <s v="Realizar vale de caja chica para la compra de materiales que corresponda para proceder con reparaciones menores de los diferentes edificios del INAMU"/>
    <s v="CENTRAL"/>
    <s v="TODOS LOS CANTONES"/>
    <s v="G_2"/>
    <x v="63"/>
    <n v="0.95"/>
    <n v="44301"/>
    <n v="44392"/>
    <n v="44484"/>
    <n v="44576"/>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Jonathan Bermudez_x000a_Abdenago Lopez"/>
    <x v="5"/>
    <x v="5"/>
    <s v="Olman Andrade 7 dias"/>
    <s v="Adquisición de insumos requeridos para el mantenimiento preventivo y correctivo de las instalaciones del INAMU"/>
    <m/>
    <n v="300000"/>
    <s v="20104"/>
    <s v="Tintas, pinturas y diluyentes"/>
    <x v="0"/>
    <m/>
    <m/>
    <n v="2021"/>
    <x v="54"/>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2 Cantidad de sedes INAMU construidas (acumulativa)"/>
    <n v="3"/>
    <n v="1"/>
    <x v="33"/>
    <x v="32"/>
    <x v="1"/>
    <x v="1"/>
    <x v="1"/>
    <s v="Dar soporte presupuestario, contable y de gestión operaciones de flujos monetarios para el logro de objetivos y metas institucionales"/>
    <s v="P_4"/>
    <x v="21"/>
    <s v="1.1.2"/>
    <s v="IDEM"/>
    <n v="1"/>
    <s v="Realizar vale de caja chica para la compra de materiales que corresponda para proceder con reparaciones menores de los diferentes edificios del INAMU"/>
    <s v="CENTRAL"/>
    <s v="TODOS LOS CANTONES"/>
    <s v="G_2"/>
    <x v="63"/>
    <n v="0.95"/>
    <n v="44301"/>
    <n v="44392"/>
    <n v="44484"/>
    <n v="44576"/>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Olman Andrade "/>
    <x v="5"/>
    <x v="5"/>
    <s v="Olman Andrade 7 dias"/>
    <s v="Adquisición de insumos requeridos para el mantenimiento preventivo y correctivo de las instalaciones del INAMU"/>
    <m/>
    <n v="300000"/>
    <s v="20199"/>
    <s v="Otros productos químicos y conexos"/>
    <x v="0"/>
    <m/>
    <m/>
    <n v="2021"/>
    <x v="54"/>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2 Cantidad de sedes INAMU construidas (acumulativa)"/>
    <n v="3"/>
    <n v="1"/>
    <x v="33"/>
    <x v="32"/>
    <x v="1"/>
    <x v="1"/>
    <x v="1"/>
    <s v="Dar soporte presupuestario, contable y de gestión operaciones de flujos monetarios para el logro de objetivos y metas institucionales"/>
    <s v="P_4"/>
    <x v="21"/>
    <s v="1.1.2"/>
    <s v="IDEM"/>
    <n v="1"/>
    <s v="Realizar vale de caja chica para la compra de materiales que corresponda para proceder con reparaciones menores de los diferentes edificios del INAMU"/>
    <s v="CENTRAL"/>
    <s v="TODOS LOS CANTONES"/>
    <s v="G_2"/>
    <x v="63"/>
    <n v="0.95"/>
    <n v="44301"/>
    <n v="44392"/>
    <n v="44484"/>
    <n v="44576"/>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Olman Andrade"/>
    <x v="5"/>
    <x v="5"/>
    <s v="Olman Andrade 7 dias"/>
    <s v="Adquisición de insumos requeridos para el mantenimiento preventivo y correctivo de las instalaciones del INAMU"/>
    <m/>
    <n v="500000"/>
    <s v="20301"/>
    <s v="Materiales y productos metálicos"/>
    <x v="0"/>
    <m/>
    <m/>
    <n v="2021"/>
    <x v="24"/>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2 Cantidad de sedes INAMU construidas (acumulativa)"/>
    <n v="3"/>
    <n v="1"/>
    <x v="33"/>
    <x v="32"/>
    <x v="1"/>
    <x v="1"/>
    <x v="1"/>
    <s v="Dar soporte presupuestario, contable y de gestión operaciones de flujos monetarios para el logro de objetivos y metas institucionales"/>
    <s v="P_4"/>
    <x v="21"/>
    <s v="1.1.2"/>
    <s v="IDEM"/>
    <n v="1"/>
    <s v="Realizar vale de caja chica para la compra de materiales que corresponda para proceder con reparaciones menores de los diferentes edificios del INAMU"/>
    <s v="CENTRAL"/>
    <s v="TODOS LOS CANTONES"/>
    <s v="G_2"/>
    <x v="63"/>
    <n v="0.95"/>
    <n v="44301"/>
    <n v="44392"/>
    <n v="44484"/>
    <n v="44576"/>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Olman Andrade"/>
    <x v="5"/>
    <x v="5"/>
    <s v="Olman Andrade 7 dias"/>
    <s v="Adquisición de insumos requeridos para el mantenimiento preventivo y correctivo de las instalaciones del INAMU"/>
    <m/>
    <n v="300000"/>
    <s v="20303"/>
    <s v="Madera y sus derivados"/>
    <x v="0"/>
    <m/>
    <m/>
    <n v="2021"/>
    <x v="54"/>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2 Cantidad de sedes INAMU construidas (acumulativa)"/>
    <n v="3"/>
    <n v="1"/>
    <x v="33"/>
    <x v="32"/>
    <x v="1"/>
    <x v="1"/>
    <x v="1"/>
    <s v="Dar soporte presupuestario, contable y de gestión operaciones de flujos monetarios para el logro de objetivos y metas institucionales"/>
    <s v="P_4"/>
    <x v="21"/>
    <s v="1.1.2"/>
    <s v="IDEM"/>
    <n v="1"/>
    <s v="Realizar vale de caja chica para la compra de materiales que corresponda para proceder con reparaciones menores de los diferentes edificios del INAMU"/>
    <s v="CENTRAL"/>
    <s v="TODOS LOS CANTONES"/>
    <s v="G_2"/>
    <x v="63"/>
    <n v="0.95"/>
    <n v="44301"/>
    <n v="44392"/>
    <n v="44484"/>
    <n v="44576"/>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Olman Andrade"/>
    <x v="5"/>
    <x v="5"/>
    <s v="Olman Andrade 7 dias"/>
    <s v="Adquisición de insumos requeridos para el mantenimiento preventivo y correctivo de las instalaciones del INAMU"/>
    <m/>
    <n v="2000000"/>
    <s v="20304"/>
    <s v="Materiales y productos eléctricos, telefónicos y de cómputo"/>
    <x v="0"/>
    <m/>
    <m/>
    <n v="2021"/>
    <x v="13"/>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2 Cantidad de sedes INAMU construidas (acumulativa)"/>
    <n v="3"/>
    <n v="1"/>
    <x v="33"/>
    <x v="32"/>
    <x v="1"/>
    <x v="1"/>
    <x v="1"/>
    <s v="Dar soporte presupuestario, contable y de gestión operaciones de flujos monetarios para el logro de objetivos y metas institucionales"/>
    <s v="P_4"/>
    <x v="21"/>
    <s v="1.1.2"/>
    <s v="IDEM"/>
    <n v="1"/>
    <s v="Realizar vale de caja chica para la compra de materiales que corresponda para proceder con reparaciones menores de los diferentes edificios del INAMU"/>
    <s v="CENTRAL"/>
    <s v="TODOS LOS CANTONES"/>
    <s v="G_2"/>
    <x v="63"/>
    <n v="0.95"/>
    <n v="44301"/>
    <n v="44392"/>
    <n v="44484"/>
    <n v="44576"/>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Olman Andrade"/>
    <x v="5"/>
    <x v="5"/>
    <s v="Olman Andrade 7 dias"/>
    <s v="Adquisición de insumos requeridos para el mantenimiento preventivo y correctivo de las instalaciones del INAMU"/>
    <m/>
    <n v="100000"/>
    <s v="20305"/>
    <s v="Materiales y productos de vidrio"/>
    <x v="0"/>
    <m/>
    <m/>
    <n v="2021"/>
    <x v="3"/>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2 Cantidad de sedes INAMU construidas (acumulativa)"/>
    <n v="3"/>
    <n v="1"/>
    <x v="33"/>
    <x v="32"/>
    <x v="1"/>
    <x v="1"/>
    <x v="1"/>
    <s v="Dar soporte presupuestario, contable y de gestión operaciones de flujos monetarios para el logro de objetivos y metas institucionales"/>
    <s v="P_4"/>
    <x v="21"/>
    <s v="1.1.2"/>
    <s v="IDEM"/>
    <n v="1"/>
    <s v="Realizar vale de caja chica para la compra de materiales que corresponda para proceder con reparaciones menores de los diferentes edificios del INAMU"/>
    <s v="CENTRAL"/>
    <s v="TODOS LOS CANTONES"/>
    <s v="G_2"/>
    <x v="63"/>
    <n v="0.95"/>
    <n v="44301"/>
    <n v="44392"/>
    <n v="44484"/>
    <n v="44576"/>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Olman Andrade"/>
    <x v="5"/>
    <x v="5"/>
    <s v="Olman Andrade 7 dias"/>
    <s v="Adquisición de insumos requeridos para el mantenimiento preventivo y correctivo de las instalaciones del INAMU"/>
    <m/>
    <n v="500000"/>
    <s v="20306"/>
    <s v="Materiales y productos de plástico"/>
    <x v="0"/>
    <m/>
    <m/>
    <n v="2021"/>
    <x v="24"/>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2 Cantidad de sedes INAMU construidas (acumulativa)"/>
    <n v="3"/>
    <n v="1"/>
    <x v="33"/>
    <x v="32"/>
    <x v="1"/>
    <x v="1"/>
    <x v="1"/>
    <s v="Dar soporte presupuestario, contable y de gestión operaciones de flujos monetarios para el logro de objetivos y metas institucionales"/>
    <s v="P_4"/>
    <x v="21"/>
    <s v="1.1.2"/>
    <s v="IDEM"/>
    <n v="1"/>
    <s v="Realizar vale de caja chica para la compra de materiales que corresponda para proceder con reparaciones menores de los diferentes edificios del INAMU"/>
    <s v="CENTRAL"/>
    <s v="TODOS LOS CANTONES"/>
    <s v="G_2"/>
    <x v="63"/>
    <n v="0.95"/>
    <n v="44301"/>
    <n v="44392"/>
    <n v="44484"/>
    <n v="44576"/>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Olman Andrade"/>
    <x v="5"/>
    <x v="5"/>
    <s v="Olman Andrade 7 dias"/>
    <s v="Adquisición de insumos requeridos para el mantenimiento preventivo y correctivo de las instalaciones del INAMU"/>
    <m/>
    <n v="300000"/>
    <s v="20399"/>
    <s v="Otros materiales y productos de uso en la construcción y"/>
    <x v="0"/>
    <m/>
    <m/>
    <n v="2021"/>
    <x v="54"/>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2 Cantidad de sedes INAMU construidas (acumulativa)"/>
    <n v="3"/>
    <n v="1"/>
    <x v="33"/>
    <x v="32"/>
    <x v="1"/>
    <x v="1"/>
    <x v="1"/>
    <s v="Dar soporte presupuestario, contable y de gestión operaciones de flujos monetarios para el logro de objetivos y metas institucionales"/>
    <s v="P_4"/>
    <x v="21"/>
    <s v="1.1.2"/>
    <s v="IDEM"/>
    <n v="1"/>
    <s v="Realizar vale de caja chica para la compra de materiales que corresponda para proceder con reparaciones menores de los diferentes edificios del INAMU"/>
    <s v="CENTRAL"/>
    <s v="TODOS LOS CANTONES"/>
    <s v="G_2"/>
    <x v="63"/>
    <n v="0.95"/>
    <n v="44301"/>
    <n v="44392"/>
    <n v="44484"/>
    <n v="44576"/>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Olman Andrade"/>
    <x v="5"/>
    <x v="5"/>
    <s v="Olman Andrade 7 dias"/>
    <s v="Adquisición de insumos requeridos para el mantenimiento preventivo y correctivo de las instalaciones del INAMU"/>
    <m/>
    <n v="400000"/>
    <s v="20401"/>
    <s v="Herramientas e instrumentos"/>
    <x v="0"/>
    <m/>
    <m/>
    <n v="2021"/>
    <x v="36"/>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2 Cantidad de sedes INAMU construidas (acumulativa)"/>
    <n v="3"/>
    <n v="1"/>
    <x v="33"/>
    <x v="32"/>
    <x v="1"/>
    <x v="1"/>
    <x v="1"/>
    <s v="Dar soporte presupuestario, contable y de gestión operaciones de flujos monetarios para el logro de objetivos y metas institucionales"/>
    <s v="P_4"/>
    <x v="21"/>
    <s v="1.1.2"/>
    <s v="IDEM"/>
    <n v="1"/>
    <s v="Realizar vale de caja chica para la compra de materiales que corresponda para proceder con reparaciones menores de los diferentes edificios del INAMU"/>
    <s v="CENTRAL"/>
    <s v="TODOS LOS CANTONES"/>
    <s v="G_2"/>
    <x v="63"/>
    <n v="0.95"/>
    <n v="44301"/>
    <n v="44392"/>
    <n v="44484"/>
    <n v="44576"/>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Olman Andrade"/>
    <x v="5"/>
    <x v="5"/>
    <s v="Olman Andrade 7 dias"/>
    <s v="Adquisición de insumos requeridos para el mantenimiento preventivo y correctivo de las instalaciones del INAMU"/>
    <m/>
    <n v="2000000"/>
    <s v="20402"/>
    <s v="Repuestos y accesorios"/>
    <x v="0"/>
    <m/>
    <m/>
    <n v="2021"/>
    <x v="13"/>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2 Cantidad de sedes INAMU construidas (acumulativa)"/>
    <n v="3"/>
    <n v="1"/>
    <x v="33"/>
    <x v="32"/>
    <x v="1"/>
    <x v="1"/>
    <x v="1"/>
    <s v="Dar soporte presupuestario, contable y de gestión operaciones de flujos monetarios para el logro de objetivos y metas institucionales"/>
    <s v="P_4"/>
    <x v="21"/>
    <s v="1.1.2"/>
    <s v="IDEM"/>
    <n v="1"/>
    <s v="Gestionar la contratacion correspondiente ante el area de proveeduria_x000a_Coordinar las giras para que los operadores de equipo movil procedan a concretar cada uno la entrega de los uniformes"/>
    <s v="CENTRAL"/>
    <s v="TODOS LOS CANTONES"/>
    <s v="G_2"/>
    <x v="63"/>
    <n v="0.95"/>
    <n v="44301"/>
    <n v="44392"/>
    <n v="44484"/>
    <n v="44576"/>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Jonathan Bermudez_x000a_"/>
    <x v="5"/>
    <x v="5"/>
    <s v="Jonathan Bermudez 4 dias_x000a_"/>
    <s v="Compra de uniformes para choferes y otras necesidades de textiles."/>
    <m/>
    <n v="2000000"/>
    <s v="29904"/>
    <s v="Textiles y vestuario"/>
    <x v="0"/>
    <m/>
    <m/>
    <n v="2021"/>
    <x v="13"/>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2 Cantidad de sedes INAMU construidas (acumulativa)"/>
    <n v="3"/>
    <n v="1"/>
    <x v="33"/>
    <x v="32"/>
    <x v="1"/>
    <x v="1"/>
    <x v="1"/>
    <s v="Dar soporte presupuestario, contable y de gestión operaciones de flujos monetarios para el logro de objetivos y metas institucionales"/>
    <s v="P_4"/>
    <x v="21"/>
    <s v="1.1.2"/>
    <s v="IDEM"/>
    <n v="1"/>
    <s v="Autorizar el uso del contenido presupuestario cuando se requiere"/>
    <s v="CENTRAL"/>
    <s v="TODOS LOS CANTONES"/>
    <s v="G_2"/>
    <x v="63"/>
    <n v="0.95"/>
    <n v="44301"/>
    <n v="44392"/>
    <n v="44484"/>
    <n v="44576"/>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Jonathan Bermudez_x000a_Wendy Lopez_x000a_Abdenago Lopez Chacon"/>
    <x v="5"/>
    <x v="5"/>
    <s v="Jonathan Bermudez 1 dia_x000a_Wendy Lopez 1 dia_x000a_"/>
    <s v="Algunos materiales de limpieza para  uso institucional"/>
    <m/>
    <n v="300000"/>
    <s v="29905"/>
    <s v="Útiles y materiales de limpieza"/>
    <x v="0"/>
    <m/>
    <m/>
    <n v="2021"/>
    <x v="54"/>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2 Cantidad de sedes INAMU construidas (acumulativa)"/>
    <n v="3"/>
    <n v="1"/>
    <x v="33"/>
    <x v="32"/>
    <x v="1"/>
    <x v="1"/>
    <x v="1"/>
    <s v="Dar soporte presupuestario, contable y de gestión operaciones de flujos monetarios para el logro de objetivos y metas institucionales"/>
    <s v="P_4"/>
    <x v="21"/>
    <s v="1.1.2"/>
    <s v="IDEM"/>
    <n v="1"/>
    <s v="Autorizar el uso del contenido presupuestario cuando se requiere"/>
    <s v="CENTRAL"/>
    <s v="TODOS LOS CANTONES"/>
    <s v="G_2"/>
    <x v="63"/>
    <n v="0.95"/>
    <n v="44301"/>
    <n v="44392"/>
    <n v="44484"/>
    <n v="44576"/>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Jonathan Aguilar_x000a_Olman Andrade_x000a_Abdenago Lopez"/>
    <x v="5"/>
    <x v="5"/>
    <s v="Wendy Lopez Castrillo   1 dias_x000a_Maria Teresa Mora 2 dias"/>
    <s v="Para la compra de materiales y suministros para la protección del personal de mantenimiento y choferes del INAMU en el marco de la seguridad e higiene ocupacional."/>
    <m/>
    <n v="150000"/>
    <s v="29906"/>
    <s v="Útiles y materiales de resguardo y seguridad"/>
    <x v="0"/>
    <m/>
    <m/>
    <n v="2021"/>
    <x v="19"/>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2 Cantidad de sedes INAMU construidas (acumulativa)"/>
    <n v="3"/>
    <n v="1"/>
    <x v="33"/>
    <x v="32"/>
    <x v="1"/>
    <x v="1"/>
    <x v="1"/>
    <s v="Dar soporte presupuestario, contable y de gestión operaciones de flujos monetarios para el logro de objetivos y metas institucionales"/>
    <s v="P_4"/>
    <x v="21"/>
    <s v="1.1.2"/>
    <s v="IDEM"/>
    <n v="1"/>
    <s v="Hacer una revision de la oferta de mercado de acuerdo a las necesidades institucionales._x000a_Coordinar con los proveedores posible entrega de muestras o fotos del articulo o bien_x000a_cotizar el bien para tomar la mejor decision_x000a_Elaborar el vale de caja chica_x000a_Recibir el bien_x000a_Hacer la liquidacion de caja chica"/>
    <s v="CENTRAL"/>
    <s v="TODOS LOS CANTONES"/>
    <s v="G_2"/>
    <x v="63"/>
    <n v="0.95"/>
    <n v="44301"/>
    <n v="44392"/>
    <n v="44484"/>
    <n v="44576"/>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Olman Andrade"/>
    <x v="5"/>
    <x v="5"/>
    <s v="Wendy Lopez Castrillo   1 dia_x000a_Maria Teresa Mora 2 dias"/>
    <s v="Compra de útiles y materiales de cocina para uso de menaje basico en el comedor institucional"/>
    <m/>
    <n v="1000000"/>
    <s v="29907"/>
    <s v="Útiles y materiales de cocina y comedor"/>
    <x v="0"/>
    <m/>
    <m/>
    <n v="2021"/>
    <x v="17"/>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2 Cantidad de sedes INAMU construidas (acumulativa)"/>
    <n v="3"/>
    <n v="1"/>
    <x v="33"/>
    <x v="32"/>
    <x v="1"/>
    <x v="1"/>
    <x v="1"/>
    <s v="Dar soporte presupuestario, contable y de gestión operaciones de flujos monetarios para el logro de objetivos y metas institucionales"/>
    <s v="P_4"/>
    <x v="21"/>
    <s v="1.1.2"/>
    <s v="IDEM"/>
    <n v="1"/>
    <s v="Hacer una revision de la oferta de mercado de acuerdo a las necesidades institucionales._x000a_Coordinar con los proveedores posible entrega de muestras o fotos del articulo o bien_x000a_cotizar el bien para tomar la mejor decision_x000a_Elaborar el vale de caja chica_x000a_Recibir el bien_x000a_Hacer la liquidacion de caja chica"/>
    <s v="CENTRAL"/>
    <s v="TODOS LOS CANTONES"/>
    <s v="G_2"/>
    <x v="63"/>
    <n v="0.95"/>
    <n v="44301"/>
    <n v="44392"/>
    <n v="44484"/>
    <n v="44576"/>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Wendy Lopez_x000a_Maria Teresa Mora"/>
    <x v="5"/>
    <x v="5"/>
    <s v="Wendy Lopez Castrillo   1 dia _x000a_Maria Teresa Mora 2 dias"/>
    <s v="Para la compra de útiles y materiales diversos para uso institucional"/>
    <m/>
    <n v="500000"/>
    <s v="29999"/>
    <s v="Otros útiles, materiales y suministros diversos"/>
    <x v="0"/>
    <m/>
    <m/>
    <n v="2021"/>
    <x v="24"/>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2 Cantidad de sedes INAMU construidas (acumulativa)"/>
    <n v="3"/>
    <n v="1"/>
    <x v="33"/>
    <x v="32"/>
    <x v="1"/>
    <x v="1"/>
    <x v="1"/>
    <s v="Dar soporte presupuestario, contable y de gestión operaciones de flujos monetarios para el logro de objetivos y metas institucionales"/>
    <s v="P_4"/>
    <x v="21"/>
    <s v="1.1.2"/>
    <s v="IDEM"/>
    <n v="1"/>
    <s v="Realizar el registro _x000a_Realizar las gestiones pertinentes con los ejecutivos de cuenta de la institución publica.(ICELEC, CNFL)_x000a_Tramites de pago_x000a_"/>
    <s v="CENTRAL"/>
    <s v="TODOS LOS CANTONES"/>
    <s v="G_2"/>
    <x v="63"/>
    <n v="0.95"/>
    <n v="44301"/>
    <n v="44392"/>
    <n v="44484"/>
    <n v="44576"/>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Olman Andrade"/>
    <x v="5"/>
    <x v="5"/>
    <s v="Wendy Lopez Castrillo   1 dia _x000a_Maria Teresa Mora 2 dias"/>
    <s v="Servicio Energía Eléctrica para todas las sedes del país"/>
    <m/>
    <n v="75000000"/>
    <s v="10202"/>
    <s v="Servicio de energía eléctrica"/>
    <x v="0"/>
    <m/>
    <m/>
    <n v="2021"/>
    <x v="116"/>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2"/>
    <s v="7 Brindar oportunamente el soporte político-administrativo necesario  para el impulso de los objetivos institucionales"/>
    <s v="_No se tiene claridad de las líneas a seguir por parte de los jerarcas internos_x000a__Restricción de recursos financieros"/>
    <s v="7.2 Cantidad de sedes INAMU construidas (acumulativa)"/>
    <n v="3"/>
    <n v="1"/>
    <x v="33"/>
    <x v="32"/>
    <x v="1"/>
    <x v="1"/>
    <x v="1"/>
    <s v="Dar soporte presupuestario, contable y de gestión operaciones de flujos monetarios para el logro de objetivos y metas institucionales"/>
    <s v="P_4"/>
    <x v="21"/>
    <s v="1.1.2"/>
    <s v="IDEM"/>
    <n v="1"/>
    <s v="Realizar el registro  y conciliar saldo con versatec de las comisiones por servicios_x000a_Tramites de pago_x000a_"/>
    <s v="CENTRAL"/>
    <s v="TODOS LOS CANTONES"/>
    <s v="G_2"/>
    <x v="63"/>
    <n v="0.95"/>
    <n v="44301"/>
    <n v="44392"/>
    <n v="44484"/>
    <n v="44576"/>
    <s v="R_P4"/>
    <s v="1_Necesidad de un sistema integrado que agilice la gestión de los procesos administrativos en general."/>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seguramiento de inmuebles_x000a_Planes de emergencias_x000a_Respaldo de datos."/>
    <s v="Jonathan Bermudez"/>
    <x v="5"/>
    <x v="5"/>
    <s v="Jonathan Bermudez 1 dia"/>
    <s v="Membresia BN FLOTA VERSATEC"/>
    <m/>
    <n v="2300000"/>
    <s v="10306"/>
    <s v="Comisiones y gastos por servicios financieros y comerciales"/>
    <x v="0"/>
    <m/>
    <m/>
    <n v="2021"/>
    <x v="117"/>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11"/>
    <s v="11 Ejecutar los bienes y servicios institucionales mediante una óptima distribución de los recursos financieros correspondientes en cumpliento con la normativa vigente"/>
    <e v="#N/A"/>
    <s v="8.3 Porcentaje de avance en la actualización y modernización gradual del Sistema Archivístico Institucional"/>
    <s v="PENDIENTE"/>
    <s v="pendiente"/>
    <x v="33"/>
    <x v="32"/>
    <x v="1"/>
    <x v="1"/>
    <x v="1"/>
    <s v="Dar soporte presupuestario, contable y de gestión operaciones de flujos monetarios para el logro de objetivos y metas institucionales"/>
    <s v="P_4"/>
    <x v="1"/>
    <s v="1.7.1"/>
    <s v="IDEM"/>
    <m/>
    <s v="1._x0009_Recepción, envío, registro, control de documentos._x000a_2._x0009_Estructuración anual del archivo de gestión, físico y electrónico._x000a_3._x0009_Clasificación de documentos de acuerdo con el cuadro de clasificación documental institucional._x000a_4._x0009_Ordenación cronológica ascendente los documentos._x000a_5._x0009_Identificación de documentos, carpetas y cajas con documentos en soporte papel._x000a_6._x0009_Identificación, codificación e ingreso de metadatos para los documentos y carpetas electrónicos. _x000a_7._x0009_Confeccionar y/o complementar la información de las solicitudes de valoración parcial de documentos que se requieran._x000a_8._x0009_Confeccionar y/o complementar la información de la tabla de plazos de conservación de documentos de la dependencia (las que no tienen una aprobada). Incluye la tabla de plazos, o apartado, para los documentos de las comisiones o comités que pertenecen a ella"/>
    <s v="CENTRAL"/>
    <s v="MONTES DE OCA"/>
    <s v="G_22"/>
    <x v="2"/>
    <n v="100"/>
    <n v="44197"/>
    <m/>
    <m/>
    <n v="44531"/>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s v="Marleny Lawson Marchena_x000a_Abdenago López Chacón "/>
    <x v="5"/>
    <x v="5"/>
    <s v="Marleny Lawson Marchena  100 días_x000a_Abdenago López Chacón  20 días "/>
    <s v="No se requiere"/>
    <m/>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4"/>
    <x v="33"/>
    <x v="2"/>
    <x v="2"/>
    <x v="6"/>
    <s v="Transversalizar los enfoques de derechos humanos, interseccionalidad y género entre otros, que mejoren la calidad de los servicios que reciben las mujeres"/>
    <s v="P_8"/>
    <x v="6"/>
    <s v="3.2.1"/>
    <s v="ÍDEM"/>
    <n v="0"/>
    <s v="Representación institucional en Comisión Mujeres del Bicentenario (coordinada por Casa Presidencial)"/>
    <s v="CENTRAL"/>
    <s v="MONTES DE OCA"/>
    <s v="G_14"/>
    <x v="11"/>
    <s v="IDEM"/>
    <s v="Enero"/>
    <s v="N/A"/>
    <s v="N/A"/>
    <s v="Diciembre"/>
    <s v="R_P8"/>
    <s v="5_ Se elaboren planes alternos basados en la coyuntura actual, que lleguen a saturar o invisibilizar los planes oficiales"/>
    <s v="4 Cortes eléctricos o fallas informáticas que interrumpan la generación, captura, procesamiento y transmición de la comunicación e información"/>
    <s v="Riesgo operativo: ante determinada coyuntura se realizan modificaciones a los planes de trabajo oficiales, para no recargar al personal con exceso de demandas no planificadas._x000a_Riesgo operativo: se puede trabajar con una planta de energía alterna, y planificar las actividades con suficiente tiempo de modo que puedan reprogramarse de ser necesario. "/>
    <s v="Saskia Salas Calderón,_x000a_Xiomara Castro Chaves,_x000a_Anna Matteucci Wo Ching (Comité Portal Web),_x000a_Evelyn Piedra Rodríguez (Comisión de Prevención del Hostigamiento Sexual en el INAMU) "/>
    <x v="10"/>
    <x v="10"/>
    <s v="Saskia Salas Calderón: 16 días_x000a_Xiomara Castro Chaves: 8 días_x000a_Zelenia Rodríguez Morales: 6 días_x000a_Evelyn Piedra Rodríguez: 6 días_x000a_Diana Carmona: 5 días_x000a_Mayra Brown Vargas: 6 días_x000a_Priscilla Cascante: 7 días_x000a_Anna Matteucci Wo Ching: 7 días_x000a__x000a_"/>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34"/>
    <x v="33"/>
    <x v="1"/>
    <x v="1"/>
    <x v="9"/>
    <s v="Elaborar y dar seguimiento al Plan Presupuesto Institucional anualmente, definiendo sus Programas, indicadores , metas, acciones estratégicas y la disposición de recursos presupuestarios que permitan la generación de bienes y servicios requeridos, así como diseñar las evaluaciones a dichas intervenciones"/>
    <s v="P_2"/>
    <x v="13"/>
    <s v="1.2.1"/>
    <s v="IDEM"/>
    <s v="IDEM"/>
    <s v="Acciones de planificación anual. _x000a_12 reuniones con el equipo de la Unidad de Documentación para seguimiento al plan operativo._x000a_Zelenia Rodríguez M. 100% de las acciones de seguimiento realizadas. _x000a_Diana Carmona D. 100% de asistencia a las reuniones de planificación programadas._x000a_ Priscilla Cascante A. 100% de asistencia a las reuniones de planificación programadas."/>
    <s v="CENTRAL"/>
    <s v="MONTES DE OCA"/>
    <s v="G_3"/>
    <x v="19"/>
    <s v="4_x000a__x000a__x000a_"/>
    <s v="Enero"/>
    <s v="N/A"/>
    <s v="N/A"/>
    <s v="Diciembre"/>
    <s v="R_P2"/>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Planificar el tiempo que se debe asignar a las actividades de seguimiento y control técnico y presupuestario."/>
    <s v="Saskia Salas C._x000a_Zelenia Rodríguez M._x000a_Priscilla Cascante A._x000a_Diana Carmona D."/>
    <x v="10"/>
    <x v="10"/>
    <s v="Saskia Salas C: 10 días_x000a_Zelenia Rodríguez M.: 15 días _x000a_Priscilla Cascante A.: 4 días _x000a_Diana Carmona D.: 7 días _x000a__x000a_"/>
    <s v="No se requiere"/>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4"/>
    <x v="33"/>
    <x v="1"/>
    <x v="1"/>
    <x v="5"/>
    <s v="Generar conocimiento especializado en género y derechos humanos como un servicio que contribuya con los procesos que buscan la conformación de una sociedad más justa e igualitaria"/>
    <s v="P_7"/>
    <x v="24"/>
    <s v="1.6.1"/>
    <n v="10500"/>
    <n v="5453"/>
    <s v="Actividades culturales (Día del Libro y  Reto de lectura)._x000a_Zelenia Rodríguez M.: 100% de las acciones de seguimiento realizadas. _x000a_Priscilla Cascante A. 100% de la actividad del Día del Libro realizada._x000a_Diana Carmona D. 100% de la actividad del Reto de Lectura realizada."/>
    <s v="CENTRAL"/>
    <s v="MONTES DE OCA"/>
    <s v="G_6"/>
    <x v="15"/>
    <n v="40"/>
    <s v="Abril"/>
    <s v="N/A"/>
    <s v="N/A"/>
    <s v="Noviembre"/>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Se programa la  actividad con el tiempo suficiente de tal manera que ante una eventualidad siempre exista la posibilidad de realizar un cambio de fecha."/>
    <s v="Saskia Salas C._x000a_Zelenia Rodríguez M._x000a_Priscilla Cascante A._x000a_Diana Carmona D."/>
    <x v="10"/>
    <x v="10"/>
    <s v="Saskia Salas Calderón: 1 día_x000a_Zelenia Rodríguez M: 2 días _x000a_Priscilla Cascante A.: 2 días  _x000a_Diana Carmona D.: 2 días"/>
    <s v="No se requiere"/>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4"/>
    <x v="33"/>
    <x v="1"/>
    <x v="1"/>
    <x v="5"/>
    <s v="Generar conocimiento especializado en género y derechos humanos como un servicio que contribuya con los procesos que buscan la conformación de una sociedad más justa e igualitaria"/>
    <s v="P_7"/>
    <x v="24"/>
    <s v="1.6.1"/>
    <s v="IDEM"/>
    <s v="ÍDEM"/>
    <s v="Ciclo de cine especializado en género y derechos humanos (tres actividades)._x000a_Zelenia Rodríguez M. 100% de las acciones de seguimiento realizadas. _x000a_Priscilla Cascante A. 100% del ciclo de cine realizado"/>
    <s v="CENTRAL"/>
    <s v="MONTES DE OCA"/>
    <s v="G_6"/>
    <x v="15"/>
    <n v="75"/>
    <s v="Marzo"/>
    <s v="Junio"/>
    <s v="Setiembre"/>
    <s v="N/A"/>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Se programa la  actividad con el tiempo suficiente de tal manera que ante una eventualidad siempre exista la posibilidad de realizar un cambio de fecha."/>
    <s v="Saskia Salas C._x000a_Zelenia Rodríguez M._x000a_Priscilla Cascante "/>
    <x v="10"/>
    <x v="10"/>
    <s v="Saskia Salas Calderón: 1 día_x000a_Zelenia Rodríguez M.: 5 días  _x000a_Priscilla Cascante A.: 2 días "/>
    <s v="No se requiere"/>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4"/>
    <x v="33"/>
    <x v="1"/>
    <x v="1"/>
    <x v="5"/>
    <s v="Generar conocimiento especializado en género y derechos humanos como un servicio que contribuya con los procesos que buscan la conformación de una sociedad más justa e igualitaria"/>
    <s v="P_7"/>
    <x v="24"/>
    <s v="1.6.1"/>
    <s v="IDEM"/>
    <s v="ÍDEM"/>
    <s v="Prestación de servicios virtuales especializados de información. _x000a_Zelenia Rodríguez M. 100% de las acciones de seguimiento realizadas. _x000a_Priscilla Cascante A. 100% de las atenciones de los servicios virtuales realizadas. _x000a_Diana Carmona D. 100% de las atenciones de los servicios virtuales realizadas."/>
    <s v="CENTRAL"/>
    <s v="MONTES DE OCA"/>
    <s v="G_6"/>
    <x v="15"/>
    <n v="415"/>
    <s v="Enero"/>
    <s v="N/A"/>
    <s v="N/A"/>
    <s v="Diciembre"/>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Se puede trabajar con una planta de energía alterna"/>
    <s v="Saskia Salas C._x000a_Zelenia Rodríguez M._x000a_Priscilla Cascante A._x000a_Diana Carmona D."/>
    <x v="10"/>
    <x v="10"/>
    <s v="Saskia Salas C: 1 día_x000a_Zelenia Rodríguez M.: 10 días_x000a_Priscilla Cascante A.: 5 días  _x000a_Diana Carmona D.: 3 días"/>
    <s v="Adquisición de libros digitales especializados para el Centro de Documentación"/>
    <n v="0"/>
    <n v="100000"/>
    <s v="29903"/>
    <s v="Productos de papel, cartón e impresos"/>
    <x v="0"/>
    <m/>
    <m/>
    <n v="2021"/>
    <x v="3"/>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4"/>
    <x v="33"/>
    <x v="1"/>
    <x v="1"/>
    <x v="5"/>
    <s v="Generar conocimiento especializado en género y derechos humanos como un servicio que contribuya con los procesos que buscan la conformación de una sociedad más justa e igualitaria"/>
    <s v="P_7"/>
    <x v="24"/>
    <s v="1.6.1"/>
    <s v="IDEM"/>
    <s v="ÍDEM"/>
    <s v="Prestación de servicios virtuales especializados de información._x000a_Zelenia Rodríguez M. 100% de las acciones de seguimiento realizadas. _x000a_Priscilla Cascante A. 100% de las atenciones de los servicios virtuales realizadas. _x000a_Diana Carmona D. 100% de las atenciones de los servicios virtuales realizadas."/>
    <s v="CENTRAL"/>
    <s v="MONTES DE OCA"/>
    <s v="G_6"/>
    <x v="15"/>
    <s v="IDEM"/>
    <s v="Enero"/>
    <s v="N/A"/>
    <s v="N/A"/>
    <s v="Diciembre"/>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Se puede trabajar con una planta de energía alterna"/>
    <s v="Saskia Salas C._x000a_Zelenia Rodríguez M._x000a_Priscilla Cascante A._x000a_Diana Carmona D."/>
    <x v="10"/>
    <x v="10"/>
    <s v="ÍDEM"/>
    <s v="Renovación de la Suscribción de las bases de datos EBSCO"/>
    <n v="0"/>
    <n v="9000000"/>
    <s v="10307"/>
    <s v="Servicios de transferencia electrónica de información"/>
    <x v="0"/>
    <m/>
    <m/>
    <n v="2021"/>
    <x v="118"/>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4"/>
    <x v="33"/>
    <x v="1"/>
    <x v="1"/>
    <x v="5"/>
    <s v="Generar conocimiento especializado en género y derechos humanos como un servicio que contribuya con los procesos que buscan la conformación de una sociedad más justa e igualitaria"/>
    <s v="P_7"/>
    <x v="24"/>
    <s v="1.6.1"/>
    <s v="IDEM"/>
    <s v="ÍDEM"/>
    <s v="Producción de alertas, boletines temáticos, bibliográficos e informativos especializados en género y derechos humanos de las mujeres._x000a_Diana Carmona D. 280 alertas, boletines temáticos, bibliográficos e informativos. _x000a_Priscilla Cascante A. 40 boletines informativos._x000a_Zelenia Rodríguez M. 100% de las acciones de seguimiento realizadas."/>
    <s v="CENTRAL"/>
    <s v="MONTES DE OCA"/>
    <s v="G_6"/>
    <x v="15"/>
    <n v="1000"/>
    <s v="Enero"/>
    <s v="N/A"/>
    <s v="N/A"/>
    <s v="Diciembre"/>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Se puede trabajar con una planta de energía alterna"/>
    <s v="Saskia Salas C._x000a_Zelenia Rodríguez M._x000a_Priscilla Cascante A._x000a_Diana Carmona D."/>
    <x v="10"/>
    <x v="10"/>
    <s v="Zelenia Rodríguez M.: 10 días_x000a_Priscilla Cascante A.: 17 días  _x000a_Diana Carmona D.: 24 días"/>
    <s v="No se requiere"/>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4"/>
    <x v="33"/>
    <x v="1"/>
    <x v="1"/>
    <x v="5"/>
    <s v="Generar conocimiento especializado en género y derechos humanos como un servicio que contribuya con los procesos que buscan la conformación de una sociedad más justa e igualitaria"/>
    <s v="P_7"/>
    <x v="24"/>
    <s v="1.6.1"/>
    <s v="IDEM"/>
    <s v="ÍDEM"/>
    <s v="Prestación de servicios presenciales especializados de información._x000a_Zelenia Rodríguez M. 100% de las acciones de seguimiento realizadas. _x000a_Priscilla Cascante A. 100% de las atenciones presenciales realizadas._x000a_ Diana Carmona D. 100% de las atenciones presenciales realizadas."/>
    <s v="CENTRAL"/>
    <s v="MONTES DE OCA"/>
    <s v="G_6"/>
    <x v="15"/>
    <n v="1000"/>
    <s v="Enero"/>
    <s v="N/A"/>
    <s v="N/A"/>
    <s v="Diciembe"/>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Se puede trabajar con una planta de energía alterna"/>
    <s v="Saskia Salas C._x000a_Zelenia Rodríguez M._x000a_Priscilla Cascante A._x000a_Diana Carmona D."/>
    <x v="10"/>
    <x v="10"/>
    <s v="Zelenia Rodríguez M.: 6 días _x000a_Priscilla Cascante A.: 16 días  _x000a_Diana Carmona D.: 30 días"/>
    <s v="Adquisición de videos y películas para el Centro de Documentación"/>
    <n v="0"/>
    <n v="200000"/>
    <s v="10301"/>
    <s v="Información"/>
    <x v="0"/>
    <m/>
    <m/>
    <n v="2021"/>
    <x v="6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4"/>
    <x v="33"/>
    <x v="1"/>
    <x v="1"/>
    <x v="5"/>
    <s v="Generar conocimiento especializado en género y derechos humanos como un servicio que contribuya con los procesos que buscan la conformación de una sociedad más justa e igualitaria"/>
    <s v="P_7"/>
    <x v="24"/>
    <s v="1.6.1"/>
    <s v="IDEM"/>
    <s v="ÍDEM"/>
    <s v="Prestación de servicios presenciales especializados de información._x000a_Zelenia Rodríguez M. 100% de las acciones de seguimiento realizadas. _x000a_Priscilla Cascante A. 100% de las atenciones de los servicios presenciales realizadas._x000a_ Diana Carmona D. 100% de las atenciones de los servicios presenciales realizadas."/>
    <s v="CENTRAL"/>
    <s v="MONTES DE OCA"/>
    <s v="G_6"/>
    <x v="15"/>
    <s v="IDEM"/>
    <s v="Enero"/>
    <s v="N/A"/>
    <s v="N/A"/>
    <s v="Diciembre"/>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Se puede trabajar con una planta de energía alterna"/>
    <s v="Saskia Salas C._x000a_Zelenia Rodríguez M._x000a_Priscilla Cascante A._x000a_Diana Carmona D."/>
    <x v="10"/>
    <x v="10"/>
    <s v="ÍDEM"/>
    <s v="Adquisición de libros impresos especializados para el Centro de Documentación."/>
    <n v="0"/>
    <n v="1000000"/>
    <s v="29903"/>
    <s v="Productos de papel, cartón e impresos"/>
    <x v="0"/>
    <m/>
    <m/>
    <n v="2021"/>
    <x v="17"/>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4"/>
    <x v="33"/>
    <x v="1"/>
    <x v="1"/>
    <x v="5"/>
    <s v="Generar conocimiento especializado en género y derechos humanos como un servicio que contribuya con los procesos que buscan la conformación de una sociedad más justa e igualitaria"/>
    <s v="P_7"/>
    <x v="24"/>
    <s v="1.6.1"/>
    <s v="IDEM"/>
    <s v="ÍDEM"/>
    <s v="Alfabetización informacional: Curso Estrategias para la búsqueda de Información y Dos charlas sobre uso de Ebsco. _x000a_Zelenia Rodríguez M. 100% de las acciones de seguimiento realizadas. _x000a_Priscilla Cascante A. 100% de ejecución del curso Estrategias para la búsqueda de información y las charlas sobre el uso de Ebsco."/>
    <s v="CENTRAL"/>
    <s v="MONTES DE OCA"/>
    <s v="G_6"/>
    <x v="15"/>
    <n v="35"/>
    <s v="N/A"/>
    <s v="Abril-Junio"/>
    <s v="N/A"/>
    <s v="N/A"/>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Se puede trabajar con una planta de energía alterna"/>
    <s v="Saskia Salas C._x000a_Zelenia Rodríguez M._x000a_Priscilla Cascante A._x000a_"/>
    <x v="10"/>
    <x v="10"/>
    <s v="Saskia Salas Calderón: 2 días_x000a_Zelenia Rodríguez M.: 3 días _x000a_Priscilla Cascante A.: 33 días  "/>
    <s v="No se requiere"/>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4"/>
    <x v="33"/>
    <x v="1"/>
    <x v="1"/>
    <x v="5"/>
    <s v="Generar conocimiento especializado en género y derechos humanos como un servicio que contribuya con los procesos que buscan la conformación de una sociedad más justa e igualitaria"/>
    <s v="P_7"/>
    <x v="24"/>
    <s v="1.6.1"/>
    <s v="IDEM"/>
    <s v="ÍDEM"/>
    <s v="Campaña de fomento de la literatura mundial (Reto de lectura y cápsulas informativas promoviendo la campaña)_x000a_Zelenia Rodríguez M. 100% de las acciones de seguimiento realizadas. _x000a_Diana Carmona D. 100% de ejecución de la campaña de fomento de la literatura mundial."/>
    <s v="CENTRAL"/>
    <s v="MONTES DE OCA"/>
    <s v="G_6"/>
    <x v="15"/>
    <n v="342"/>
    <s v="Enero"/>
    <s v="N/A"/>
    <s v="N/A"/>
    <s v="Diciembre"/>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Se puede trabajar con una planta de energía alterna"/>
    <s v="Saskia Salas C._x000a_Zelenia Rodríguez M._x000a_Diana Carmona D."/>
    <x v="10"/>
    <x v="10"/>
    <s v="Saskia Salas Calderón: 1 día_x000a_Zelenia Rodríguez M.: 16 días _x000a_Diana Carmona D.: 10 días"/>
    <s v="No se requiere"/>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4"/>
    <x v="33"/>
    <x v="1"/>
    <x v="1"/>
    <x v="5"/>
    <s v="Generar conocimiento especializado en género y derechos humanos como un servicio que contribuya con los procesos que buscan la conformación de una sociedad más justa e igualitaria"/>
    <s v="P_7"/>
    <x v="24"/>
    <s v="1.6.1"/>
    <s v="IDEM"/>
    <s v="ÍDEM"/>
    <s v="Entrega técnica virtual en Puntarenas. Cantón de Corredores, Distrito Corredores – Unidad Regional Coto – MEP y Cantón de Buenos Aires, Distrito Buenos Aires – Unidad Regional Grande de Térraba – MEP_x000a_Zelenia Rodríguez M. 100% de las acciones de seguimiento realizadas. _x000a_Priscilla Cascante A. 100% de ejecución de la entrega técnica."/>
    <s v="Brunca"/>
    <s v="CORREDORES"/>
    <s v="G_6"/>
    <x v="15"/>
    <n v="65"/>
    <s v="N/A"/>
    <s v="Abril-Junio"/>
    <s v="N/A"/>
    <s v="N/A"/>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Se puede trabajar con una planta de energía alterna"/>
    <s v="Saskia Salas C._x000a_Zelenia Rodríguez M._x000a_Priscilla Cascante A._x000a_"/>
    <x v="10"/>
    <x v="10"/>
    <s v="Saskia Salas Calderón: 1 día_x000a_Zelenia Rodríguez M.: 2 días _x000a_Priscilla Cascante A.: 6 días "/>
    <s v="El presupuesto del envío del material queda inscrito en el Departamento de Servicios Generales"/>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4"/>
    <x v="33"/>
    <x v="1"/>
    <x v="1"/>
    <x v="5"/>
    <s v="Generar conocimiento especializado en género y derechos humanos como un servicio que contribuya con los procesos que buscan la conformación de una sociedad más justa e igualitaria"/>
    <s v="P_7"/>
    <x v="24"/>
    <s v="1.6.1"/>
    <s v="IDEM"/>
    <s v="ÍDEM"/>
    <s v="Entrega de la producción editorial institucional en las bibliotecas públicas oficiales, municipales y comunales, y el Foro de Mujeres del INAMU._x000a_Zelenia Rodríguez M. 100% de las acciones de seguimiento realizadas. _x000a_Priscilla Cascante A. 100% de ejecución de la etrega de la producción editorial institucional."/>
    <s v="CENTRAL"/>
    <s v="MONTES DE OCA"/>
    <s v="G_6"/>
    <x v="15"/>
    <n v="98"/>
    <s v="N/A"/>
    <s v="N/A"/>
    <s v="Julio-Setiembre"/>
    <s v="N/A"/>
    <s v="R_P7"/>
    <s v="1_No se identifique cual es nuestra línea de difusión y divulgación en un marco de recursos escasos y una coyuntura determinada"/>
    <s v="1 Eventos metereológicos tales como:  inundaciones, deslaves, derrumbes, lluvias torrenciales y eléctricas, que pueden afectar entre otras cosas el acceso de las funcionarias y las mujeres al punto de reunión o que afecten la funcionalidad de los servicio"/>
    <s v="Se realiza en el mes de agosto para contar con la mayor cantidad de publicaciones para enviar a las diferentes unidades de información e instituciones en todo el país. Aún cuando se presentara una situación de riesgo se cuenta con el tiempo para volver a participar de las reuniones del Foro o bien volver a enviar los paquetes por medio del correo."/>
    <s v="Saskia Salas C._x000a_Zelenia Rodríguez M._x000a_Priscilla Cascante A._x000a_"/>
    <x v="10"/>
    <x v="10"/>
    <s v="Saskia Salas Calderón: 1 día_x000a_Zelenia Rodríguez M.: 1 día _x000a_Priscilla Cascante A.: 3 día "/>
    <s v="El presupuesto queda inscrito en el Departamento de Servicios Generales"/>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4"/>
    <x v="33"/>
    <x v="1"/>
    <x v="1"/>
    <x v="5"/>
    <s v="Generar conocimiento especializado en género y derechos humanos como un servicio que contribuya con los procesos que buscan la conformación de una sociedad más justa e igualitaria"/>
    <s v="P_7"/>
    <x v="24"/>
    <s v="1.6.1"/>
    <s v="IDEM"/>
    <s v="ÍDEM"/>
    <s v="Participación en una feria de derechos humanos de las mujeres_x000a_Zelenia Rodríguez M. 100% de las acciones de seguimiento realizadas. _x000a_Diana Carmona D. 100% de participación en una feria."/>
    <s v="CENTRAL"/>
    <s v="MONTES DE OCA"/>
    <s v="G_6"/>
    <x v="15"/>
    <n v="50"/>
    <s v="N/A"/>
    <s v="N/A"/>
    <s v="N/A"/>
    <s v="Octubre-Diciembre"/>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Se cuenta con la posibilidad de trabajar con una planta de energía alterna."/>
    <s v="Saskia Salas C. _x000a_Zelenia Rodríguez M. _x000a_ Diana Carmona D."/>
    <x v="10"/>
    <x v="10"/>
    <s v="Zelenia Rodríguez M.: 1 día _x000a_Diana Carmona D.: 2 días"/>
    <s v="No se requiere"/>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4"/>
    <x v="33"/>
    <x v="1"/>
    <x v="1"/>
    <x v="5"/>
    <s v="Generar conocimiento especializado en género y derechos humanos como un servicio que contribuya con los procesos que buscan la conformación de una sociedad más justa e igualitaria"/>
    <s v="P_7"/>
    <x v="24"/>
    <s v="1.6.1"/>
    <s v="IDEM"/>
    <s v="ÍDEM"/>
    <s v="Organización sistemática de la información especializada en género y derechos humanos de las mujeres de acuerdo a las normas documentales de procesamientos técnicos. _x000a_Zelenia Rodríguez M. 100% de las acciones de seguimiento realizadas. _x000a_Diana Carmona D. 100% de ejecución de la organización de la información realizada._x000a_Priscilla Cascante A. 100% de la ejecución de la orgaización de la informción realizada."/>
    <s v="CENTRAL"/>
    <s v="MONTES DE OCA"/>
    <s v="G_6"/>
    <x v="15"/>
    <s v="IDEM"/>
    <s v="Enero"/>
    <s v="N/A"/>
    <s v="N/A"/>
    <s v="Diciembre"/>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Se cuenta con la posibilidad de trabajar con una planta de energía alterna."/>
    <s v="Saskia Salas C._x000a_Zelenia Rodríguez M._x000a_Priscilla Cascante A._x000a_Diana Carmona D."/>
    <x v="10"/>
    <x v="10"/>
    <s v="Saskia Salas Calderón: 1 días_x000a_Zelenia Rodríguez M.: 45 días _x000a_Priscilla Cascante A.: 56 días _x000a_Diana Carmona D.: 70 días "/>
    <s v="No se requiere"/>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4"/>
    <x v="33"/>
    <x v="1"/>
    <x v="1"/>
    <x v="5"/>
    <s v="Generar conocimiento especializado en género y derechos humanos como un servicio que contribuya con los procesos que buscan la conformación de una sociedad más justa e igualitaria"/>
    <s v="P_7"/>
    <x v="24"/>
    <s v="1.6.1"/>
    <s v="IDEM"/>
    <s v="ÍDEM"/>
    <s v="Seguimiento a la actualización y mantenimiento del Sistema de Gestión Documental -SIDOC- y a las acciones inscritas en el Plan Estratégico de Tecnologías de Información. (Sistema de Administración de Bibliotecas)_x000a_Zelenia Rodríguez M. 100% de las acciones de seguimiento realizadas. _x000a_Diana Carmona D. 100% de ejecución de la actualización y mantenimiento del SIDOC._x000a_Priscilla Cascante A. 75% de ejecución de la actualización y mantenimiento del SIDOC."/>
    <s v="CENTRAL"/>
    <s v="MONTES DE OCA"/>
    <s v="G_6"/>
    <x v="15"/>
    <s v="IDEM"/>
    <s v="Enero"/>
    <s v="N/A"/>
    <s v="N/A"/>
    <s v="Diciembre"/>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Desarrolla en conjunto con  la Unidad de Informática y la Dirección Técnica una propuesta viable para la sustitución del Sistema de Gestión Documental por encontrarse obsoleto."/>
    <s v="Saskia Salas C._x000a_Zelenia Rodríguez M._x000a_Priscilla Cascante A._x000a_Diana Carmona D."/>
    <x v="10"/>
    <x v="10"/>
    <s v="Saskia Salas Calderón: 1 día._x000a_Zelenia Rodríguez M.: 65 días_x000a_Priscilla Cascante A.: 56 días _x000a_Diana Carmona D.: 10 días"/>
    <s v="Implementación del software libre para administrar bibliotecas.  Presupuesto en el POI de la Unidad de Informática por 12.2 millones de colones"/>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4"/>
    <x v="33"/>
    <x v="1"/>
    <x v="1"/>
    <x v="5"/>
    <s v="Generar conocimiento especializado en género y derechos humanos como un servicio que contribuya con los procesos que buscan la conformación de una sociedad más justa e igualitaria"/>
    <s v="P_7"/>
    <x v="24"/>
    <s v="1.6.1"/>
    <s v="IDEM"/>
    <s v="ÍDEM"/>
    <s v="Apoyo al proceso de publicación de materiales bibliográficos y digitales institucionales._x000a_Zelenia Rodríguez M. 100% de las acciones de seguimiento realizadas. "/>
    <s v="CENTRAL"/>
    <s v="MONTES DE OCA"/>
    <s v="G_6"/>
    <x v="15"/>
    <s v="IDEM"/>
    <s v="Enero"/>
    <s v="N/A"/>
    <s v="Setiembre"/>
    <s v="N/A"/>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Planificar el tiempo que se debe asignar a las actividades de seguimiento y control técnico y presupuestario."/>
    <s v="Zelenia Rodríguez M. "/>
    <x v="10"/>
    <x v="10"/>
    <s v="Zelenia Rodríguez M.: 5 días "/>
    <s v="No se requiere"/>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4"/>
    <x v="33"/>
    <x v="1"/>
    <x v="1"/>
    <x v="5"/>
    <s v="Generar conocimiento especializado en género y derechos humanos como un servicio que contribuya con los procesos que buscan la conformación de una sociedad más justa e igualitaria"/>
    <s v="P_7"/>
    <x v="24"/>
    <s v="1.6.1"/>
    <s v="IDEM"/>
    <s v="ÍDEM"/>
    <s v="Redes sociales posteos sobre los productos de información publicados por el CEDOC. 5 posteos (7 mil alcances)   _x000a_Zelenia Rodríguez M. 100% de las acciones de seguimiento realizadas. _x000a_Diana Carmona D. 100% de ejecución de los posteos sobre los productos de información publicados por el CEDOC."/>
    <s v="CENTRAL"/>
    <s v="MONTES DE OCA"/>
    <s v="G_6"/>
    <x v="15"/>
    <n v="7000"/>
    <s v="N/A"/>
    <s v="Abril"/>
    <s v="Agosto"/>
    <s v="N/A"/>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Se cuenta con la posibilidad de trabajar con una planta de energía alterna."/>
    <s v="Saskia Salas C. _x000a_Zelenia Rodríguez M. _x000a_ Diana Carmona D."/>
    <x v="10"/>
    <x v="10"/>
    <s v="Saskia Salas Calderón: 1 día_x000a_Zelenia Rodríguez M.: 5 días _x000a_Diana Carmona D.: 13 días "/>
    <s v="No se requiere"/>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12"/>
    <s v="11 Ejecutar los bienes y servicios institucionales mediante una óptima distribución de los recursos financieros correspondientes en cumpliento con la normativa vigente"/>
    <e v="#N/A"/>
    <s v="8.3 Porcentaje de avance en la actualización y modernización gradual del Sistema Archivístico Institucional"/>
    <s v="PENDIENTE"/>
    <s v="pendiente"/>
    <x v="34"/>
    <x v="33"/>
    <x v="1"/>
    <x v="1"/>
    <x v="1"/>
    <s v="Dar soporte presupuestario, contable y de gestión operaciones de flujos monetarios para el logro de objetivos y metas institucionales"/>
    <s v="P_4"/>
    <x v="1"/>
    <s v="1.7.1"/>
    <s v="IDEM"/>
    <m/>
    <s v="1._x0009_Recepción, envío, registro, control de documentos._x000a_2._x0009_Estructuración anual del archivo de gestión, físico y electrónico._x000a_3._x0009_Clasificación de documentos de acuerdo con el cuadro de clasificación documental institucional._x000a_4._x0009_Ordenación cronológica ascendente los documentos._x000a_5._x0009_Identificación de documentos, carpetas y cajas con documentos en soporte papel._x000a_6._x0009_Identificación, codificación e ingreso de metadatos para los documentos y carpetas electrónicos. _x000a_7._x0009_Confeccionar y/o complementar la información de las solicitudes de valoración parcial de documentos que se requieran._x000a_8._x0009_Confeccionar y/o complementar la información de la tabla de plazos de conservación de documentos de la dependencia (las que no tienen una aprobada). Incluye la tabla de plazos, o apartado, para los documentos de las comisiones o comités que pertenecen a ella"/>
    <s v="CENTRAL"/>
    <s v="MONTES DE OCA"/>
    <s v="G_22"/>
    <x v="2"/>
    <n v="100"/>
    <n v="44197"/>
    <m/>
    <m/>
    <n v="44531"/>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s v="Débora Chanquin Zúñiga_x000a_Zelenia Rodríguez Morales"/>
    <x v="10"/>
    <x v="10"/>
    <s v="Débora Chanquin Zúñiga 33.3 días_x000a_Zelenia Rodríguez Morales 6.6 días"/>
    <s v="No se requiere"/>
    <m/>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5"/>
    <x v="34"/>
    <x v="1"/>
    <x v="1"/>
    <x v="5"/>
    <s v="Generar conocimiento especializado en género y derechos humanos como un servicio que contribuya con los procesos que buscan la conformación de una sociedad más justa e igualitaria"/>
    <s v="P_7"/>
    <x v="16"/>
    <s v="1.6.4"/>
    <s v="IDEM"/>
    <s v="IDEM"/>
    <s v="Una campaña de comunicación virtual  en redes sociales en Derechos Humanos de las mujeres y prevención de VcM, con énfasis en las temáticas abordados por todos los departamentos técnicos._x000a_Una campaña virtual - redes sociales- en DH de las mujeres ejecutada"/>
    <s v="CENTRAL"/>
    <s v="MONTES DE OCA"/>
    <s v="G_8"/>
    <x v="44"/>
    <s v="IDEM"/>
    <s v="Enero"/>
    <s v="N/A"/>
    <s v="N/A"/>
    <s v="Diciembre"/>
    <s v="R_P6"/>
    <s v="1_Necesidad de articulación en cualquier proceso de capacitación."/>
    <s v="4 Cortes eléctricos o fallas informáticas que interrumpan la generación, captura, procesamiento y transmición de la comunicación e información"/>
    <s v="Mantener una constante comunicación con los Departamentos y la DT para cumplir con los compromisos de la campaña."/>
    <s v="Unidad de Comunicación"/>
    <x v="10"/>
    <x v="10"/>
    <s v="Saskia Salas Calderón: 12 días_x000a_Xiomara Castro Chaves: 6 días_x000a_Zelenia Rodríguez Morales: 3 días_x000a_Evelyn Piedra Rodríguez: 6 días_x000a_Diana Carmona: 3 días_x000a_Mayra Brown Vargas: 6 días_x000a_Priscilla Cascante: 6 días_x000a_Anna Matteucci Wo Ching: 9 días"/>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5"/>
    <x v="34"/>
    <x v="2"/>
    <x v="2"/>
    <x v="8"/>
    <s v="Dirigir técnica e ideológicamente el que hacer de los departamentos ejecutores del programa 3"/>
    <s v="P_12"/>
    <x v="10"/>
    <s v="3.0.0"/>
    <s v="IDEM"/>
    <s v="IDEM"/>
    <s v="Organización de 3 reuniones de la Subcomisión CEDAW. _x000a_Xiomara Castro Chaves: 100% de reuniones de la Subcomisión CEDAW realizadas. _x000a_Mayra Brown Vargas: 100% de tareas ejecutadas para la organización de 1 reunión de la Subcomisión CEDAW._x000a_Anna Matteucci Wo Ching: 100% de tareas ejecutadas para la organización de 1 reunión de la Subcomisión CEDAW.   _x000a_Evelyn Piedra Rodríguez: 100% de tareas ejecutadas para la organización de 1 reunión de la Subcomisión CEDAW."/>
    <s v="CENTRAL"/>
    <s v="MONTES DE OCA"/>
    <s v="G_24"/>
    <x v="67"/>
    <s v="IDEM"/>
    <s v="Marzo"/>
    <s v="N/A"/>
    <s v="Julio"/>
    <s v="Noviembre"/>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Riesgo operativo: línea estratégica y procedimientos técnicos claros para el desarrollo del trabajo articulado entre las instancias involucradas._x000a_Riesgo por desastres: se puede trabajar con una planta de energía alterna, y planificar las actividades con suficiente tiempo de modo que puedan reprogramarse de ser necesario. "/>
    <s v="Saskia Salas Calderón, _x000a_Xiomara Castro Chaves, _x000a_Mayra Brown Vargas, _x000a_Anna Matteucci Wo Ching, _x000a_Evelyn Piedra Rodríguez"/>
    <x v="10"/>
    <x v="10"/>
    <s v="Saskia Salas: 2 días_x000a_Xiomara Castro Chaves: 2 días_x000a_Mayra Brown Vargas: 2 días _x000a_Anna Matteucci Wo Ching: 2 días _x000a_Evelyn Piedra Rodríguez: 2 días"/>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5"/>
    <x v="34"/>
    <x v="2"/>
    <x v="2"/>
    <x v="6"/>
    <s v="Transversalizar los enfoques de derechos humanos, interseccionalidad y género entre otros, que mejoren la calidad de los servicios que reciben las mujeres"/>
    <s v="P_8"/>
    <x v="17"/>
    <s v="3.2.3"/>
    <n v="1"/>
    <s v="IDEM"/>
    <s v="Organización de 3 reuniones de la Plataforma Interinstitucional CEDAW. _x000a__x000a_Xiomara Castro Chaves: 100% de acciones de seguimiento ejecutadas. _x000a_Mayra Brown Vargas: 100% de tareas ejecutadas para la organización de 1 reunión de la Plataforma Interinstitucional CEDAW._x000a_Anna Matteucci Wo Ching: 100% de tareas ejecutadas para la organización de 1 reunión de la Plataforma Interinstitucional  CEDAW.   _x000a_Evelyn Piedra Rodríguez: 100% de tareas ejecutadas para la organización de 1 reunión de la Plataforma Interinstitucional CEDAW."/>
    <s v="CENTRAL"/>
    <s v="MONTES DE OCA"/>
    <s v="G_26"/>
    <x v="46"/>
    <n v="1"/>
    <s v="Marzo"/>
    <s v="N/A"/>
    <s v="Julio "/>
    <s v="Noviembre"/>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Riesgo operativo: línea estratégica y procedimientos técnicos claros para el desarrollo del trabajo articulado entre las instancias involucradas._x000a_Riesgo por desastres: se puede trabajar con una planta de energía alterna, y planificar las actividades con suficiente tiempo de modo que puedan reprogramarse de ser necesario. "/>
    <s v="Saskia Salas Calderón, _x000a_Xiomara Castro Chaves, _x000a_Mayra Brown Vargas, _x000a_Anna Matteucci Wo Ching, _x000a_Evelyn Piedra Rodríguez"/>
    <x v="10"/>
    <x v="10"/>
    <s v="Saskia Salas: 2 días_x000a_Xiomara Castro Chaves: 2 días_x000a_Mayra Brown Vargas: 2 días _x000a_Anna Matteucci Wo Ching: 2 días _x000a_Evelyn Piedra Rodríguez: 2 días"/>
    <s v="No se requiere"/>
    <n v="0"/>
    <n v="0"/>
    <m/>
    <e v="#N/A"/>
    <x v="0"/>
    <m/>
    <m/>
    <n v="2021"/>
    <x v="0"/>
  </r>
  <r>
    <x v="3"/>
    <s v="Fortalecer las organizaciones de la Economía Social Solidaria mediante capacitación, asistencia técnica y financiamiento para mejorar su productividad según el modelo asociativo inclusivo con enfoque de derechos humanos."/>
    <x v="3"/>
    <s v=" 2017: No disponible"/>
    <s v="2019-2022: 60_x000a_2019: 15_x000a_2020: 15_x000a_2021: 15_x000a_2022: 15"/>
    <s v="INAMU: 1.160 FODESAF – Programa Autonomía Económica de las Mujeres código de programa T-03"/>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5"/>
    <x v="34"/>
    <x v="2"/>
    <x v="2"/>
    <x v="6"/>
    <s v="Transversalizar los enfoques de derechos humanos, interseccionalidad y género entre otros, que mejoren la calidad de los servicios que reciben las mujeres"/>
    <s v="P_8"/>
    <x v="7"/>
    <s v="3.2.2"/>
    <n v="60"/>
    <s v="IDEM"/>
    <s v="Un curso anual virtual dirigido al funcionariado público (ST-PIEG, ST-PLANOVI, OFIM, UPEG, entre otras)  en coordinación con CIPV y GPP_x000a_Un curso anual de Politicas Públicas con Perspectiva de Género y Derechos Humanos de las Mujeres en tiempos de Pandemia."/>
    <s v="CENTRAL"/>
    <s v="MONTES DE OCA"/>
    <s v="G_15"/>
    <x v="14"/>
    <n v="60"/>
    <s v="Enero"/>
    <s v="N/A"/>
    <s v="Agosto"/>
    <s v="N/A"/>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Mantener una constante comunicación con los Departamentos y la DT para cumplir con los compromisos del curso virtual."/>
    <s v="Saskia Salas y todas las coordinadoras de los Departamentos Técnicos (PP/VG/CIPV/VIO/DR)"/>
    <x v="10"/>
    <x v="10"/>
    <s v="Saskia Salas Calderón: 12 días_x000a_Xiomara Castro Chaves: 6 días_x000a_Zelenia Rodríguez Morales: 5 días_x000a_Evelyn Piedra Rodríguez: 6 días_x000a_Diana Carmona: 5 días_x000a_Mayra Brown Vargas: 6 días_x000a_Priscilla Cascante: 6 días_x000a_Anna Matteucci Wo Ching: 6 días_x000a_"/>
    <s v="No se requiere"/>
    <n v="0"/>
    <n v="0"/>
    <m/>
    <e v="#N/A"/>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5"/>
    <x v="34"/>
    <x v="0"/>
    <x v="0"/>
    <x v="0"/>
    <s v="Atender a las mujeres en su diversidad, desde las perspectivas social, legal, Psicológica y económica para la defensa de sus derechos así como de su integridad física, emocional, social y económica_x000a_"/>
    <s v="P_5"/>
    <x v="0"/>
    <s v="2.2.1"/>
    <n v="108"/>
    <n v="0"/>
    <s v="Atención de la línea 800-INAMU (la meta es un número aproximado, pensando en que atiendan a 4 mujeres por díax27 días al año. Al mes solamente atienden la línea 2 días)  _x000a_Xiomara Castro Chaves: 100% de acciones de seguimiento ejecutadas. _x000a_Mayra Brown Vargas: 90% de participación en la atención telefónica de la línea 800-INAMU._x000a_Evelyn Piedra Rodríguez: 10% de participación en la atención telefónica de la línea 800-INAMU."/>
    <s v="CENTRAL"/>
    <s v="MONTES DE OCA"/>
    <s v="G_11"/>
    <x v="12"/>
    <n v="108"/>
    <s v="Enero"/>
    <s v="N/A"/>
    <s v="N/A"/>
    <s v="Diciembre"/>
    <s v="R_P5"/>
    <s v="1_Afectación de la calidad en la atención en violencia debido al desgaste del personal por la alta demanda  y a condiciones no aptas de infraestructura."/>
    <s v="4 Cortes eléctricos o fallas informáticas que interrumpan la generación, captura, procesamiento y transmición de la comunicación e información"/>
    <s v="Riesgo operativo: implementación de estrategias de autocuidado para el personal a cargo de atención en violencia._x000a_Riesgo por desastres:  se puede trabajar con una planta de energía alterna, y planificar las actividades con suficiente tiempo de modo que puedan reprogramarse de ser necesario. "/>
    <s v="Saskia Salas Calderón, _x000a_Xiomara Castro Chaves, _x000a_Mayra Brown Vargas, _x000a_Evelyn Piedra Rodríguez"/>
    <x v="10"/>
    <x v="10"/>
    <s v="Xiomara Castro Chaves: 1 día _x000a_Mayra Brown Vargas: 24 días_x000a_Evelyn Piedra Rodríguez: 3 días"/>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3"/>
    <s v="8 Redefinir los procesos técnico administrativos institucionales que garanticen el cumplimiento de los objetivos estratégicos "/>
    <s v="_Que no se implemente la redefinición de los procesos_x000a__Que los procesos redifinidos no contribuyan de forma efectiva al cumplimiento de los fines institucionales"/>
    <s v="8.1 Porcentaje de procesos técnicos y administrativos rediseñados, en relación con la LB 2018"/>
    <n v="1"/>
    <n v="0"/>
    <x v="35"/>
    <x v="34"/>
    <x v="1"/>
    <x v="1"/>
    <x v="9"/>
    <s v="Elaborar y dar seguimiento al Plan Presupuesto Institucional anualmente, definiendo sus Programas, indicadores , metas, acciones estratégicas y la disposición de recursos presupuestarios que permitan la generación de bienes y servicios requeridos, así como diseñar las evaluaciones a dichas intervenciones"/>
    <s v="P_2"/>
    <x v="13"/>
    <s v="1.2.1"/>
    <s v="IDEM"/>
    <s v="IDEM"/>
    <s v="Acciones de planificación anual (12 reuniones con el equipo de la Unidad de Investigación para seguimiento al plan operativo)._x000a_Xiomara Castro Chaves: 100% de acciones de seguimiento. "/>
    <s v="CENTRAL"/>
    <s v="MONTES DE OCA"/>
    <s v="G_3"/>
    <x v="19"/>
    <n v="4"/>
    <s v="Enero"/>
    <s v="N/A"/>
    <s v="N/A"/>
    <s v="Diciembre"/>
    <s v="R_P2"/>
    <s v="5_ Se elaboren planes alternos basados en la coyuntura actual, que lleguen a saturar o invisibilizar los planes oficiales"/>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Riesgo operativo: ante determinada coyuntura se realizan modificaciones a los planes de trabajo oficiales, para no recargar al personal con exceso de demandas no planificadas._x000a_Riesgo operativo: se puede trabajar con una planta de energía alterna, y planificar las actividades con suficiente tiempo de modo que puedan reprogramarse de ser necesario. "/>
    <s v="Saskia Salas Calderón,_x000a_Xiomara Castro Chaves"/>
    <x v="10"/>
    <x v="10"/>
    <s v="Saskia Salas Calderón: 10 días_x000a_Xiomara Castro Chaves: 6 días"/>
    <s v="No se requiere"/>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5"/>
    <x v="34"/>
    <x v="1"/>
    <x v="1"/>
    <x v="5"/>
    <s v="Generar conocimiento especializado en género y derechos humanos como un servicio que contribuya con los procesos que buscan la conformación de una sociedad más justa e igualitaria"/>
    <s v="P_7"/>
    <x v="24"/>
    <s v="1.6.1"/>
    <s v="IDEM"/>
    <s v="IDEM"/>
    <s v="Actualización de la sección web Casa de las Mujeres, mediante la incorporación de notas digitales sobre la historia del INAMU contada por las propias funcionarias de la institución.  _x000a_Xiomara Castro Chaves: 100% de acciones de seguimiento ejecutadas. _x000a_Zelenia Rodríguez Morales: 100% de acciones de seguimiento ejecutadas. _x000a_Evelyn Piedra Rodríguez: 100% de tareas ejecutadas para la actualización de la sección web Casa de las Mujeres, mediante la incorporación de notas digitales sobre la historia del INAMU.  _x000a_Diana Carmona Díaz: 100% de tareas ejecutadas para la actualización de la sección web Casa de las Mujeres, mediante la incorporación de notas digitales sobre la historia del INAMU. "/>
    <s v="CENTRAL"/>
    <s v="MONTES DE OCA"/>
    <s v="G_6"/>
    <x v="15"/>
    <n v="380"/>
    <s v="Enero"/>
    <s v="N/A"/>
    <s v="N/A"/>
    <s v="Diciembre"/>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Riesgo operativo: articular los productos que serán difundidos con la estrategia de comunicación institucional. _x000a_Riesgo por desastres: se puede trabajar con una planta de energía alterna, y planificar las actividades con suficiente tiempo de modo que puedan reprogramarse de ser necesario. "/>
    <s v="Saskia Salas Calderón, _x000a_Xiomara Castro Chaves, _x000a_Zelenia Rodríguez,_x000a_Evelyn Piedra Rodríguez,_x000a_Diana Carmona Díaz"/>
    <x v="10"/>
    <x v="10"/>
    <s v="Saskia Salas Calderón: 16 días_x000a_Xiomara Castro Chaves: 20 días _x000a_Zelenia Rodríguez Morales: 15 días_x000a_Evelyn Piedra Rodríguez: 36 días_x000a_Diana Carmona Díaz: 36 días"/>
    <s v="No se requiere"/>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5"/>
    <x v="34"/>
    <x v="1"/>
    <x v="1"/>
    <x v="5"/>
    <s v="Generar conocimiento especializado en género y derechos humanos como un servicio que contribuya con los procesos que buscan la conformación de una sociedad más justa e igualitaria"/>
    <s v="P_7"/>
    <x v="5"/>
    <s v="1.6.2"/>
    <n v="8100"/>
    <n v="210"/>
    <s v="Presentación oficial de resultados de la investigación “Participación política y comunidad: mujeres ejerciendo ciudadanía para el desarrollo local” (100 personas)._x000a_Xiomara Castro Chaves: 100% de acciones de seguimiento ejecutadas. _x000a_Mayra Brown Vargas: 100% de tareas ejecutadas para la presentación oficial de resultados de la investigación “Participación política y comunidad: mujeres ejerciendo ciudadanía para el desarrollo local”."/>
    <s v="CENTRAL"/>
    <s v="MONTES DE OCA"/>
    <s v="G_7"/>
    <x v="11"/>
    <n v="100"/>
    <s v="N/A"/>
    <s v="N/A"/>
    <s v="Julio-Setiembre"/>
    <s v="N/A"/>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Riesgo operativo: optimizar los recursos tecnológicos institucionales disponibles, para realizar actividades de bajo costo y que requieren menor inversión de tiempo._x000a_Riesgo por desastres: se puede trabajar con una planta de energía alterna, y planificar las actividades con suficiente tiempo de modo que puedan reprogramarse de ser necesario. "/>
    <s v="Saskia Salas Calderón, _x000a_Xiomara Castro Chaves, _x000a_Mayra Brown Vargas_x000a_"/>
    <x v="10"/>
    <x v="10"/>
    <s v="Saskia Salas Calderón: 3 días_x000a_Xiomara Castro Chaves: 10 días_x000a_Mayra Brown Vargas: 12 días"/>
    <s v="Alimentación (refrigerio) para 100 personas. "/>
    <n v="0"/>
    <n v="367815"/>
    <s v="10701"/>
    <s v="Actividades de capacitación"/>
    <x v="0"/>
    <m/>
    <m/>
    <n v="2021"/>
    <x v="119"/>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5"/>
    <x v="34"/>
    <x v="1"/>
    <x v="1"/>
    <x v="5"/>
    <s v="Generar conocimiento especializado en género y derechos humanos como un servicio que contribuya con los procesos que buscan la conformación de una sociedad más justa e igualitaria"/>
    <s v="P_7"/>
    <x v="5"/>
    <s v="1.6.2"/>
    <s v="ÍDEM"/>
    <s v="IDEM"/>
    <s v="Presentación oficial de resultados de la investigación “Participación política y comunidad: mujeres ejerciendo ciudadanía para el desarrollo local” (100 personas mismas de la fila 11)._x000a_Xiomara Castro Chaves: 100% de acciones de seguimiento ejecutadas. _x000a_Mayra Brown Vargas: 100% de tareas ejecutadas para la presentación oficial de resultados de la investigación “Participación política y comunidad: mujeres ejerciendo ciudadanía para el desarrollo local”."/>
    <s v="CENTRAL"/>
    <s v="MONTES DE OCA"/>
    <s v="G_7"/>
    <x v="11"/>
    <s v="IDEM"/>
    <s v="N/A"/>
    <s v="N/A"/>
    <s v="Julio-Setiembre"/>
    <s v="N/A"/>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Riesgo operativo: optimizar los recursos tecnológicos institucionales disponibles, para realizar actividades de bajo costo y que requieren menor inversión de tiempo._x000a_Riesgo por desastres: se puede trabajar con una planta de energía alterna, y planificar las actividades con suficiente tiempo de modo que puedan reprogramarse de ser necesario. "/>
    <s v="Saskia Salas Calderón, _x000a_Xiomara Castro Chaves, _x000a_Mayra Brown Vargas_x000a_"/>
    <x v="10"/>
    <x v="10"/>
    <s v="ÍDEM"/>
    <s v="Viáticos para mujeres integrantes de Asociaciones de Desarrollo Comunal (transporte y alimentación)."/>
    <n v="0"/>
    <n v="275000"/>
    <s v="10701"/>
    <s v="Actividades de capacitación"/>
    <x v="0"/>
    <m/>
    <m/>
    <n v="2021"/>
    <x v="12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5"/>
    <x v="34"/>
    <x v="1"/>
    <x v="1"/>
    <x v="5"/>
    <s v="Generar conocimiento especializado en género y derechos humanos como un servicio que contribuya con los procesos que buscan la conformación de una sociedad más justa e igualitaria"/>
    <s v="P_7"/>
    <x v="5"/>
    <s v="1.6.2"/>
    <s v="ÍDEM"/>
    <s v="IDEM"/>
    <s v="Conducción de transmisiones en vivo (facebook live) del INAMU sobre variedad de temas según prioridad institucional. _x000a_Xiomara Castro Chaves: 100% de acciones de seguimiento ejecutadas. _x000a_Mayra Brown Vargas: 100% de participación en transmisiones en vivo según solicitud de la Unidad de Comunicación.  "/>
    <s v="CENTRAL"/>
    <s v="MONTES DE OCA"/>
    <s v="G_7"/>
    <x v="11"/>
    <s v="IDEM"/>
    <s v="Enero"/>
    <s v="Junio"/>
    <s v="N/A"/>
    <s v="N/A"/>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Riesgo operativo: articular los productos que serán difundidos con la estrategia de comunicación institucional. _x000a_Riesgo por desastres: se puede trabajar con una planta de energía alterna, y planificar las actividades con suficiente tiempo de modo que puedan reprogramarse de ser necesario. "/>
    <s v="Saskia Salas Calderón, _x000a_Xiomara Castro Chaves, _x000a_Mayra Brown Vargas"/>
    <x v="10"/>
    <x v="10"/>
    <s v="Xiomara Castro Chaves: 1 día_x000a_Mayra Brown Vargas: 19 días"/>
    <s v="No se requiere"/>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5"/>
    <x v="34"/>
    <x v="1"/>
    <x v="1"/>
    <x v="5"/>
    <s v="Generar conocimiento especializado en género y derechos humanos como un servicio que contribuya con los procesos que buscan la conformación de una sociedad más justa e igualitaria"/>
    <s v="P_7"/>
    <x v="5"/>
    <s v="1.6.2"/>
    <s v="ÍDEM"/>
    <s v="IDEM"/>
    <s v="Difusión digital de la investigación “Participación política y comunidad: mujeres ejerciendo ciudadanía para el desarrollo local&quot;, entre contactos clave institucionales (vía whatsapp, correo electrónico, redes sociales) (250 personas, incluídas las 100 de la fila 11)._x000a_Xiomara Castro Chaves: 100% de acciones de seguimiento ejecutadas. _x000a_Anna Matteucci Wo Ching: 100% de tareas ejecutadas para la difusión digital de la investigación “Participación política y comunidad: mujeres ejerciendo ciudadanía para el desarrollo local”. "/>
    <s v="CENTRAL"/>
    <s v="MONTES DE OCA"/>
    <s v="G_7"/>
    <x v="15"/>
    <n v="250"/>
    <s v="N/A"/>
    <s v="N/A"/>
    <s v="Julio-Setiembre"/>
    <s v="N/A"/>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Riesgo operativo: articular los productos que serán difundidos con la estrategia de comunicación institucional. _x000a_Riesgo por desastres: se puede trabajar con una planta de energía alterna, y planificar las actividades con suficiente tiempo de modo que puedan reprogramarse de ser necesario. "/>
    <s v="Saskia Salas Calderón, _x000a_Xiomara Castro Chaves, _x000a_Anna Matteucci Wo Ching"/>
    <x v="10"/>
    <x v="10"/>
    <s v="Saskia Salas Calderón: 1 día_x000a_Xiomara Castro Chaves: 1 día _x000a_Anna Matteucci Wo Ching: 6 días"/>
    <s v="No se requiere"/>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5"/>
    <x v="34"/>
    <x v="1"/>
    <x v="1"/>
    <x v="5"/>
    <s v="Generar conocimiento especializado en género y derechos humanos como un servicio que contribuya con los procesos que buscan la conformación de una sociedad más justa e igualitaria"/>
    <s v="P_7"/>
    <x v="5"/>
    <s v="1.6.2"/>
    <s v="ÍDEM"/>
    <s v="IDEM"/>
    <s v="Posteos con información clave de la investigación “Participación política y comunidad: mujeres ejerciendo ciudadanía para el desarrollo local” (5 posteos) (1500 alcances por posteo, total: 7500 personas alcanzadas)._x000a_Xiomara Castro Chaves: 100% de acciones de seguimiento ejecutadas._x000a_Anna Matteucci Wo Ching: 100% de tareas ejecutadas para la publicación de 5 posteos sobre la investigación “Participación política y comunidad: mujeres ejerciendo ciudadanía para el desarrollo local”.  "/>
    <s v="CENTRAL"/>
    <s v="MONTES DE OCA"/>
    <s v="G_7"/>
    <x v="15"/>
    <n v="7500"/>
    <s v="N/A"/>
    <s v="N/A"/>
    <s v="Julio-Setiembre"/>
    <s v="N/A"/>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Riesgo operativo: articular los productos que serán difundidos con la estrategia de comunicación institucional. _x000a_Riesgo por desastres: se puede trabajar con una planta de energía alterna, y planificar las actividades con suficiente tiempo de modo que puedan reprogramarse de ser necesario. "/>
    <s v="Saskia Salas Calderón, _x000a_Xiomara Castro Chaves, _x000a_Anna Matteucci Wo Ching"/>
    <x v="10"/>
    <x v="10"/>
    <s v="Saskia Salas Calderón: 2 días_x000a_Xiomara Castro Chaves: 5 días _x000a_Anna Matteucci Wo Ching: 27 días"/>
    <s v="No se requiere"/>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5"/>
    <x v="34"/>
    <x v="1"/>
    <x v="1"/>
    <x v="5"/>
    <s v="Generar conocimiento especializado en género y derechos humanos como un servicio que contribuya con los procesos que buscan la conformación de una sociedad más justa e igualitaria"/>
    <s v="P_7"/>
    <x v="5"/>
    <s v="1.6.2"/>
    <s v="ÍDEM"/>
    <s v="IDEM"/>
    <s v="Presentación virtual de resultados de la investigación “Afectaciones por COVID-19 que reportan las mujeres que acuden al INAMU”, vía facebook live (alcance 200 personas)._x000a_Xiomara Castro Chaves: 100% de acciones de seguimiento ejecutadas. _x000a_Mayra Brown Vargas: 100% de tareas ejecutadas para la presentación virtual de resultados de la investigación “Afectaciones por COVID-19 que reportan las mujeres que acuden al INAMU”. "/>
    <s v="CENTRAL"/>
    <s v="MONTES DE OCA"/>
    <s v="G_7"/>
    <x v="15"/>
    <n v="200"/>
    <s v="N/A"/>
    <s v="N/A"/>
    <s v="Agosto-Setiembre"/>
    <s v="N/A"/>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En relación con las acciones comprometidas en CI y SEVRI, la Unidad de Investigación contará en mayo 2021 con la versión final de la investigación &quot;Afectaciones por COVID-19 que reportan las mujeres que acuden al INAMU&quot; que contiene un apartado sobre afectaciones económicas y laborales de las mujeres en el contexto de la emergencia nacional, se procederá con su publicación y difusión en el segundo trimestre del 2021."/>
    <s v="Saskia Salas Calderón, _x000a_Xiomara Castro Chaves, _x000a_Mayra Brown Vargas"/>
    <x v="10"/>
    <x v="10"/>
    <s v="Saskia Salas Calderón: 2 días_x000a_Xiomara Castro Chaves: 3 días _x000a_Mayra Brown Vargas: 2 días"/>
    <s v="No se requiere"/>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5"/>
    <x v="34"/>
    <x v="1"/>
    <x v="1"/>
    <x v="5"/>
    <s v="Generar conocimiento especializado en género y derechos humanos como un servicio que contribuya con los procesos que buscan la conformación de una sociedad más justa e igualitaria"/>
    <s v="P_7"/>
    <x v="5"/>
    <s v="1.6.2"/>
    <s v="ÍDEM"/>
    <s v="IDEM"/>
    <s v="Difusión digital de la investigación “Afectaciones por COVID-19 que reportan las mujeres que acuden al INAMU&quot;, entre contactos clave institucionales (vía whatsapp, correo electrónico, redes sociales) (350 personas, incluídas las 200 de la fila 17)._x000a_Xiomara Castro Chaves: 100% de acciones de seguimiento ejecutadas. _x000a_Mayra Brown Vargas: 100% de tareas ejecutadas para la difusión digital de la investigación “Afectaciones por COVID-19 que reportan las mujeres que acuden al INAMU”. "/>
    <s v="CENTRAL"/>
    <s v="MONTES DE OCA"/>
    <s v="G_7"/>
    <x v="15"/>
    <s v="IDEM"/>
    <s v="N/A"/>
    <s v="N/A"/>
    <s v="Setiembre"/>
    <s v="Octubre"/>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En relación con las acciones comprometidas en CI y SEVRI, la Unidad de Investigación contará en mayo 2021 con la versión final de la investigación &quot;Afectaciones por COVID-19 que reportan las mujeres que acuden al INAMU&quot; que contiene un apartado sobre afectaciones económicas y laborales de las mujeres en el contexto de la emergencia nacional, se procederá con su publicación y difusión en el segundo trimestre del 2021."/>
    <s v="Saskia Salas Calderón, _x000a_Xiomara Castro Chaves, _x000a_Mayra Brown Vargas"/>
    <x v="10"/>
    <x v="10"/>
    <s v="Saskia Salas Calderón: 1 día_x000a_Xiomara Castro Chaves: 1 día_x000a_Mayra Brown Vargas: 4 días"/>
    <s v="No se requiere"/>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5"/>
    <x v="34"/>
    <x v="1"/>
    <x v="1"/>
    <x v="5"/>
    <s v="Generar conocimiento especializado en género y derechos humanos como un servicio que contribuya con los procesos que buscan la conformación de una sociedad más justa e igualitaria"/>
    <s v="P_7"/>
    <x v="11"/>
    <s v="1.6.3"/>
    <n v="6"/>
    <s v="IDEM"/>
    <s v="Ejecución de la IV Encuesta Nacional de Percepción de los Derechos Humanos de las Mujeres en Costa Rica (IV ENPEDEMU)._x000a_Xiomara Castro Chaves: 100% de acciones de seguimiento ejecutadas. _x000a_Evelyn Piedra Rodríguez: 100% de tareas ejecutadas para la implentación de la IV ENPEDEMU. "/>
    <s v="CENTRAL"/>
    <s v="MONTES DE OCA"/>
    <s v="G_8"/>
    <x v="44"/>
    <n v="1"/>
    <s v="Enero"/>
    <s v="Junio"/>
    <s v="N/A"/>
    <s v="N/A"/>
    <s v="R_P7"/>
    <s v="2_Limitación de recursos de personal y materiales para la realización de actividades de producción y difusión del conocimiento especializado"/>
    <s v="2 Caminos o puentes cerrados o inutilizables que impiden el acceso a ciertas zonas"/>
    <s v="Riesgo operativo: optimizar los recursos tecnológicos institucionales disponibles, para realizar actividades de bajo costo y que requieren menor inversión de tiempo._x000a_Riesgo por desastres: se puede trabajar con una planta de energía alterna, y planificar las actividades con suficiente tiempo de modo que puedan reprogramarse de ser necesario. "/>
    <s v="Saskia Salas Calderón, _x000a_Xiomara Castro Chaves, _x000a_Evelyn Piedra Rodríguez"/>
    <x v="10"/>
    <x v="10"/>
    <s v="Saskia Salas Calderón: 10 días_x000a_Xiomara Castro Chaves: 10 días_x000a_Evelyn Piedra Rodríguez: 15 días"/>
    <s v="Contratación de servicios profesionales en estadística para el diseño, ejecución y sistematización de resultados de la IV ENPEDEMU. "/>
    <n v="0"/>
    <n v="50850000"/>
    <s v="10404"/>
    <s v="Servicios en ciencias económicas y sociales"/>
    <x v="0"/>
    <m/>
    <m/>
    <n v="2021"/>
    <x v="121"/>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5"/>
    <x v="34"/>
    <x v="1"/>
    <x v="1"/>
    <x v="5"/>
    <s v="Generar conocimiento especializado en género y derechos humanos como un servicio que contribuya con los procesos que buscan la conformación de una sociedad más justa e igualitaria"/>
    <s v="P_7"/>
    <x v="11"/>
    <s v="1.6.3"/>
    <s v="IDEM"/>
    <n v="4"/>
    <s v="1 Elaboración VIII Informe periódico CEDAW_x000a_Xiomara Castro Chaves: 100% de acciones de seguimiento ejecutadas.  _x000a_Mayra Brown Vargas: 100% de acciones de apoyo ejecutadas para la elaboración del VIII informe periódico CEDAW._x000a_Anna Matteucci Wo Ching: 100% de acciones de apoyo ejecutadas para la elaboración del VIII informe periódico CEDAW.   _x000a_Evelyn Piedra Rodríguez: 100% de acciones de apoyo ejecutadas para la elaboración del VIII informe periódico CEDAW."/>
    <s v="CENTRAL"/>
    <s v="MONTES DE OCA"/>
    <s v="G_8"/>
    <x v="23"/>
    <n v="1"/>
    <s v="Enero"/>
    <s v="Abril"/>
    <s v="N/A"/>
    <s v="N/A"/>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Riesgo operativo: optimizar los recursos tecnológicos institucionales disponibles, para realizar actividades de bajo costo y que requieren menor inversión de tiempo._x000a_Riesgo por desastres: se puede trabajar con una planta de energía alterna, y planificar las actividades con suficiente tiempo de modo que puedan reprogramarse de ser necesario. "/>
    <s v="Saskia Salas Calderón_x000a_Xiomara Castro Chaves _x000a_Mayra Brown Vargas_x000a_Anna Matteucci Wo Ching _x000a_Evelyn Piedra Rodríguez"/>
    <x v="10"/>
    <x v="10"/>
    <s v="Saskia Salas Calderón: 50 días_x000a_Xiomara Castro Chaves: 50 días_x000a_Mayra Brown Vargas: 40 días_x000a_Anna Matteucci Wo Ching: 50 días_x000a_Evelyn Piedra Rodríguez: 40 días"/>
    <s v="No se requiere"/>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5"/>
    <x v="34"/>
    <x v="1"/>
    <x v="1"/>
    <x v="5"/>
    <s v="Generar conocimiento especializado en género y derechos humanos como un servicio que contribuya con los procesos que buscan la conformación de una sociedad más justa e igualitaria"/>
    <s v="P_7"/>
    <x v="11"/>
    <s v="1.6.3"/>
    <s v="ÍDEM"/>
    <s v="IDEM"/>
    <s v="Seguimiento a observaciones del Comité CEDAW._x000a_Xiomara Castro Chaves: 100% de acciones de seguimiento ejecutadas.  _x000a_Mayra Brown Vargas: 100% de acciones de apoyo ejecutadas para la elaboración del VIII informe periódico CEDAW. _x000a_Anna Matteucci Wo Ching: 100% de acciones de apoyo ejecutadas para la elaboración del VIII informe periódico CEDAW.   _x000a_Evelyn Piedra Rodríguez: 100% de acciones de apoyo ejecutadas para la elaboración del VIII informe periódico CEDAW.   "/>
    <s v="CENTRAL"/>
    <s v="MONTES DE OCA"/>
    <s v="G_8"/>
    <x v="23"/>
    <s v="IDEM"/>
    <s v="N/A"/>
    <s v="N/A"/>
    <s v="Setiembre"/>
    <s v="Octubre"/>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Riesgo operativo: optimizar los recursos tecnológicos institucionales disponibles, para realizar actividades de bajo costo y que requieren menor inversión de tiempo._x000a_Riesgo por desastres: se puede trabajar con una planta de energía alterna, y planificar las actividades con suficiente tiempo de modo que puedan reprogramarse de ser necesario. "/>
    <s v="Saskia Salas Calderón, _x000a_Xiomara Castro Chaves, _x000a_Mayra Brown Vargas, _x000a_Anna Matteucci Wo Ching, _x000a_Evelyn Piedra Rodríguez"/>
    <x v="10"/>
    <x v="10"/>
    <s v="Saskia Salas: 3 días_x000a_Xiomara Castro Chaves: 3 días_x000a_Mayra Brown Vargas: 3 días _x000a_Anna Matteucci Wo Ching: 4 días _x000a_Evelyn Piedra Rodríguez: 3 días"/>
    <s v="No se requiere"/>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5"/>
    <x v="34"/>
    <x v="1"/>
    <x v="1"/>
    <x v="5"/>
    <s v="Generar conocimiento especializado en género y derechos humanos como un servicio que contribuya con los procesos que buscan la conformación de una sociedad más justa e igualitaria"/>
    <s v="P_7"/>
    <x v="11"/>
    <s v="1.6.3"/>
    <s v="ÍDEM"/>
    <s v="IDEM"/>
    <s v="Seguimiento a la implementación de la Agenda de Investigación 2021._x000a_Xiomara Castro Chaves: 100% de acciones de seguimiento ejecutadas. _x000a_Mayra Brown Vargas: 100% de acciones requeridas ejecutadas._x000a_Anna Matteucci Wo Ching: 100% de acciones requeridas ejecutadas._x000a_Evelyn Piedra Rodríguez: 100% de acciones requeridas ejecutadas."/>
    <s v="CENTRAL"/>
    <s v="MONTES DE OCA"/>
    <s v="G_8"/>
    <x v="23"/>
    <s v="IDEM"/>
    <s v="Enero"/>
    <s v="N/A"/>
    <s v="N/A"/>
    <s v="Diciembre"/>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Riesgo operativo: optimizar los recursos tecnológicos institucionales disponibles, para realizar actividades de bajo costo y que requieren menor inversión de tiempo._x000a_Riesgo por desastres: se puede trabajar con una planta de energía alterna, y planificar las actividades con suficiente tiempo de modo que puedan reprogramarse de ser necesario. "/>
    <s v="Saskia Salas Calderón, _x000a_Xiomara Castro Chaves, _x000a_Mayra Brown Vargas, _x000a_Anna Matteucci Wo Ching, _x000a_Evelyn Piedra Rodríguez"/>
    <x v="10"/>
    <x v="10"/>
    <s v="Saskia Salas Calderón: 6 días_x000a_Xiomara Castro Chaves: 10 días_x000a_Mayra Brown Vargas: 5 días _x000a_Anna Matteucci Wo Ching: 5 días _x000a_Evelyn Piedra Rodríguez: 5 días"/>
    <s v="No se requiere"/>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5"/>
    <x v="34"/>
    <x v="1"/>
    <x v="1"/>
    <x v="5"/>
    <s v="Generar conocimiento especializado en género y derechos humanos como un servicio que contribuya con los procesos que buscan la conformación de una sociedad más justa e igualitaria"/>
    <s v="P_7"/>
    <x v="11"/>
    <s v="1.6.3"/>
    <s v="ÍDEM"/>
    <s v="IDEM"/>
    <s v="Edición y diseño para la publicación digital de la investigación “Participación política y comunidad: mujeres ejerciendo ciudadanía para el desarrollo local”. _x000a_Xiomara Castro Chaves: 100% de acciones de seguimiento ejecutadas. _x000a_Anna Matteucci Wo Ching: 100% de tareas ejecutadas para la publicación digital de la investigación “Participación política y comunidad: mujeres ejerciendo ciudadanía para el desarrollo local”. "/>
    <s v="CENTRAL"/>
    <s v="MONTES DE OCA"/>
    <s v="G_8"/>
    <x v="23"/>
    <s v="IDEM"/>
    <s v="Enero"/>
    <s v="Mayo"/>
    <s v="N/A"/>
    <s v="N/A"/>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Riesgo operativo: optimizar los recursos tecnológicos institucionales disponibles, para realizar actividades de bajo costo y que requieren menor inversión de tiempo._x000a_Riesgo por desastres: se puede trabajar con una planta de energía alterna, y planificar las actividades con suficiente tiempo de modo que puedan reprogramarse de ser necesario. "/>
    <s v="Saskia Salas Calderón, _x000a_Xiomara Castro Chaves, _x000a_Anna Matteucci Wo Ching"/>
    <x v="10"/>
    <x v="10"/>
    <s v="Saskia Salas Calderón: 5 días_x000a_Xiomara Castro Chaves: 10 días_x000a_Anna Matteucci Wo Ching: 40 días"/>
    <s v="Diseño libro ebook en dos formatos: pdf y ePub. Tamaño largo 26,5 x ancho 20,5 cm, cantidad de páginas estimada 150, diagramado a dos columnas, full color. El documento contiene 40 recuadros y 5 ilustraciones originales, así como una portada interna con el título de cada capítulo. El archivo es para cargar en la web, redes sociales, y whatsapp."/>
    <s v="Presupuesto consolidado en la DT"/>
    <n v="0"/>
    <s v="10303"/>
    <s v="Impresión, encuadernación y otros"/>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5"/>
    <x v="34"/>
    <x v="1"/>
    <x v="1"/>
    <x v="5"/>
    <s v="Generar conocimiento especializado en género y derechos humanos como un servicio que contribuya con los procesos que buscan la conformación de una sociedad más justa e igualitaria"/>
    <s v="P_7"/>
    <x v="11"/>
    <s v="1.6.3"/>
    <s v="ÍDEM"/>
    <s v="IDEM"/>
    <s v="1 Informe final de la investigación sobre “Afectaciones por COVID-19 que reportan las mujeres que acuden al INAMU”._x000a_Xiomara Castro Chaves: 100% de acciones de seguimiento ejecutadas._x000a_Anna Matteucci Wo Ching: 100% de tareas ejecutadas relacionadas con el informe final de la investigación &quot;Afectaciones por COVID-19 que reportan las mujeres que acuden al INAMU&quot;._x000a_Mayra Brown Vargas: 100% de tareas ejecutadas relacionadas con el informe final de la investigación &quot;Afectaciones por COVID-19 que reportan las mujeres que acuden al INAMU&quot;._x000a_Evelyn Piedra Rodríguez: 100% de tareas ejecutadas relacionadas con el informe final de la investigación &quot;Afectaciones por COVID-19 que reportan las mujeres que acuden al INAMU&quot;."/>
    <s v="CENTRAL"/>
    <s v="MONTES DE OCA"/>
    <s v="G_8"/>
    <x v="23"/>
    <s v="IDEM"/>
    <s v="Enero"/>
    <s v="Mayo"/>
    <s v="N/A"/>
    <s v="N/A"/>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En relación con las acciones comprometidas en CI y SEVRI, la Unidad de Investigación contará en mayo 2021 con la versión final de la investigación &quot;Afectaciones por COVID-19 que reportan las mujeres que acuden al INAMU&quot; que contiene un apartado sobre afectaciones económicas y laborales de las mujeres en el contexto de la emergencia nacional. Se procederá con su publicación y difusión en el segundo trimestre del 2021."/>
    <s v="Saskia Salas Calderón, _x000a_Xiomara Castro Chaves, _x000a_Mayra Brown Vargas, _x000a_Anna Matteucci Wo Ching, _x000a_Evelyn Piedra Rodríguez"/>
    <x v="10"/>
    <x v="10"/>
    <s v="Saskia Salas Calderón: 13 días_x000a_Xiomara Castro Chaves: 20 días _x000a_Mayra Brown Vargas: 40 días _x000a_Anna Matteucci Wo Ching: 40 días _x000a_Evelyn Piedra Rodríguez: 40 días"/>
    <s v="No se requiere"/>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5"/>
    <x v="34"/>
    <x v="1"/>
    <x v="1"/>
    <x v="5"/>
    <s v="Generar conocimiento especializado en género y derechos humanos como un servicio que contribuya con los procesos que buscan la conformación de una sociedad más justa e igualitaria"/>
    <s v="P_7"/>
    <x v="11"/>
    <s v="1.6.3"/>
    <s v="ÍDEM"/>
    <s v="IDEM"/>
    <s v="Edición y diseño para la publicación digital de la investigación “Afectaciones por COVID-19 que reportan las mujeres que acuden al INAMU”. _x000a_Xiomara Castro Chaves: 100% de acciones de seguimiento ejecutadas. _x000a_Mayra Brown Vargas: 100% de tareas ejecutadas para la publicación digital de la investigación “Afectaciones por COVID-19 que reportan las mujeres que acuden al INAMU”. "/>
    <s v="CENTRAL"/>
    <s v="MONTES DE OCA"/>
    <s v="G_8"/>
    <x v="23"/>
    <s v="IDEM"/>
    <s v="N/A"/>
    <s v="Junio"/>
    <s v="Julio"/>
    <s v="N/A"/>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En relación con las acciones comprometidas en CI y SEVRI, la Unidad de Investigación contará en mayo 2021 con la versión final de la investigación &quot;Afectaciones por COVID-19 que reportan las mujeres que acuden al INAMU&quot; que contiene un apartado sobre afectaciones económicas y laborales de las mujeres en el contexto de la emergencia nacional, se procederá con su publicación y difusión en el segundo trimestre del 2021."/>
    <s v="Saskia Salas Calderón, _x000a_Xiomara Castro Chaves, _x000a_Mayra Brown Vargas"/>
    <x v="10"/>
    <x v="10"/>
    <s v="Saskia Salas Calderón: 5 días_x000a_Xiomara Castro Chaves: 12 días _x000a_Mayra Brown Vargas: 25 días"/>
    <s v="Diseño libro ebook en dos formatos: pdf y ePub. Tamaño largo 26,5 x ancho 20,5 cm, cantidad de páginas estimada 150, diagramado a dos columnas, full color. El documento contiene 1 ilustración original para la portada, 15 recuadros de texto y 5 tablas. El archivo es para cargar en la web, redes sociales, y whatsapp."/>
    <s v="Presupuesto consolidado en la DT"/>
    <n v="0"/>
    <s v="10303"/>
    <s v="Impresión, encuadernación y otros"/>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5"/>
    <x v="34"/>
    <x v="1"/>
    <x v="1"/>
    <x v="5"/>
    <s v="Generar conocimiento especializado en género y derechos humanos como un servicio que contribuya con los procesos que buscan la conformación de una sociedad más justa e igualitaria"/>
    <s v="P_7"/>
    <x v="11"/>
    <s v="1.6.3"/>
    <s v="ÍDEM"/>
    <s v="IDEM"/>
    <s v="1 Elaboración de Hojas informativas con datos clave de la investigación sobre &quot;Afectaciones por COVID-19 que reportan las mujeres que acuden al INAMU&quot;, para difundir en 2022._x000a_Xiomara Castro Chaves: 100% de acciones de seguimiento ejecutadas. _x000a_Mayra Brown Vargas: 100% de tareas ejecutadas para la elaboración de Hojas informativas con datos clave de la investigación sobre &quot;Afectaciones por COVID-19 que reportan las mujeres que acuden al INAMU&quot;._x000a_Anna Matteucci Wo Ching: 100% de tareas ejecutadas para la elaboración de Hojas informativas con datos clave de la investigación sobre &quot;Afectaciones por COVID-19 que reportan las mujeres que acuden al INAMU&quot;._x000a_Evelyn Piedra Rodríguez: 100% de tareas ejecutadas para la elaboración de Hojas informativas con datos clave de la investigación sobre &quot;Afectaciones por COVID-19 que reportan las mujeres que acuden al INAMU&quot;."/>
    <s v="CENTRAL"/>
    <s v="MONTES DE OCA"/>
    <s v="G_8"/>
    <x v="23"/>
    <s v="IDEM"/>
    <s v="N/A"/>
    <s v="N/A"/>
    <s v="N/A"/>
    <s v="Octubre-Diciembre"/>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En relación con las acciones comprometidas en CI y SEVRI, la Unidad de Investigación contará en mayo 2021 con la versión final de la investigación &quot;Afectaciones por COVID-19 que reportan las mujeres que acuden al INAMU&quot; que contiene un apartado sobre afectaciones económicas y laborales de las mujeres en el contexto de la emergencia nacional, se procederá con su publicación y difusión en el segundo trimestre del 2021."/>
    <s v="Saskia Salas Calderón, _x000a_Xiomara Castro Chaves, _x000a_Mayra Brown Vargas, _x000a_Anna Matteucci Wo Ching, _x000a_Evelyn Piedra Rodríguez"/>
    <x v="10"/>
    <x v="10"/>
    <s v="Saskia Salas Calderón: 5 días_x000a_Xiomara Castro Chaves: 10 días _x000a_Mayra Brown Vargas: 10 días _x000a_Anna Matteucci Wo Ching: 20 días _x000a_Evelyn Piedra Rodríguez: 10 días"/>
    <s v="No se requiere"/>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5"/>
    <x v="34"/>
    <x v="1"/>
    <x v="1"/>
    <x v="5"/>
    <s v="Generar conocimiento especializado en género y derechos humanos como un servicio que contribuya con los procesos que buscan la conformación de una sociedad más justa e igualitaria"/>
    <s v="P_7"/>
    <x v="11"/>
    <s v="1.6.3"/>
    <s v="ÍDEM"/>
    <s v="IDEM"/>
    <s v="1 Informe de análisis de resultados de la IV ENPEDMU._x000a_Xiomara Castro Chaves: 100% de acciones de seguimiento ejecutadas. _x000a_Evelyn Piedra Rodríguez: 1 informe de análisis de resultados de la IV ENPEDEMU finalizado. "/>
    <s v="CENTRAL"/>
    <s v="MONTES DE OCA"/>
    <s v="G_8"/>
    <x v="48"/>
    <s v="IDEM"/>
    <s v="N/A"/>
    <s v="N/A"/>
    <s v="Julio"/>
    <s v="Diciembre"/>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Riesgo operativo: optimizar los recursos tecnológicos institucionales disponibles, para realizar actividades de bajo costo y que requieren menor inversión de tiempo._x000a_Riesgo por desastres: se puede trabajar con una planta de energía alterna, y planificar las actividades con suficiente tiempo de modo que puedan reprogramarse de ser necesario. "/>
    <s v="Saskia Salas Calderón, _x000a_Xiomara Castro Chaves, _x000a_Evelyn Piedra Rodríguez"/>
    <x v="10"/>
    <x v="10"/>
    <s v="Saskia Salas Calderón: 15 días_x000a_Xiomara Castro Chaves: 15 días_x000a_Evelyn Piedra Rodríguez: 40 días"/>
    <s v="No se requiere"/>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5"/>
    <x v="34"/>
    <x v="1"/>
    <x v="1"/>
    <x v="5"/>
    <s v="Generar conocimiento especializado en género y derechos humanos como un servicio que contribuya con los procesos que buscan la conformación de una sociedad más justa e igualitaria"/>
    <s v="P_7"/>
    <x v="11"/>
    <s v="1.6.3"/>
    <s v="ÍDEM"/>
    <s v="IDEM"/>
    <s v="Sistematización y análisis de resultados de la Encuesta en línea sobre Corresponsabilidad Social de los Cuidados en el contexto de la emergencia nacional por COVID-19, aplicada por la Unidad de Investigación en 2020. _x000a_Xiomara Castro Chaves: 100% de acciones de seguimiento ejecutadas. _x000a_Mayra Brown Vargas: 100% de tareas ejecutadas para la sistematización y análisis de resultados de la Encuesta en línea sobre Social de los Cuidados en el contexto de la emergencia nacional por COVID-19, aplicada por la Unidad de Investigación en 2020. "/>
    <s v="CENTRAL"/>
    <s v="MONTES DE OCA"/>
    <s v="G_8"/>
    <x v="48"/>
    <s v="IDEM"/>
    <s v="Enero a Marzo"/>
    <s v="N/A"/>
    <s v="N/A"/>
    <s v="N/A"/>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Riesgo operativo: optimizar los recursos tecnológicos institucionales disponibles, para realizar actividades de bajo costo y que requieren menor inversión de tiempo._x000a_Riesgo por desastres: se puede trabajar con una planta de energía alterna, y planificar las actividades con suficiente tiempo de modo que puedan reprogramarse de ser necesario. "/>
    <s v="Saskia Salas Calderón, _x000a_Xiomara Castro Chaves, _x000a_Mayra Brown Vargas "/>
    <x v="10"/>
    <x v="10"/>
    <s v="Saskia Salas Calderón: 8 días_x000a_Xiomara Castro Chaves: 12 días  _x000a_Mayra Brown Vargas: 25 días"/>
    <s v="No se requiere"/>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13"/>
    <s v="11 Ejecutar los bienes y servicios institucionales mediante una óptima distribución de los recursos financieros correspondientes en cumpliento con la normativa vigente"/>
    <e v="#N/A"/>
    <s v="8.3 Porcentaje de avance en la actualización y modernización gradual del Sistema Archivístico Institucional"/>
    <s v="PENDIENTE"/>
    <s v="pendiente"/>
    <x v="35"/>
    <x v="34"/>
    <x v="1"/>
    <x v="1"/>
    <x v="1"/>
    <s v="Dar soporte presupuestario, contable y de gestión operaciones de flujos monetarios para el logro de objetivos y metas institucionales"/>
    <s v="P_4"/>
    <x v="1"/>
    <s v="1.7.1"/>
    <s v="IDEM"/>
    <m/>
    <s v="1._x0009_Recepción, envío, registro, control de documentos._x000a_2._x0009_Estructuración anual del archivo de gestión, físico y electrónico._x000a_3._x0009_Clasificación de documentos de acuerdo con el cuadro de clasificación documental institucional._x000a_4._x0009_Ordenación cronológica ascendente los documentos._x000a_5._x0009_Identificación de documentos, carpetas y cajas con documentos en soporte papel._x000a_6._x0009_Identificación, codificación e ingreso de metadatos para los documentos y carpetas electrónicos. _x000a_7._x0009_Confeccionar y/o complementar la información de las solicitudes de valoración parcial de documentos que se requieran._x000a_8._x0009_Confeccionar y/o complementar la información de la tabla de plazos de conservación de documentos de la dependencia (las que no tienen una aprobada). Incluye la tabla de plazos, o apartado, para los documentos de las comisiones o comités que pertenecen a ella"/>
    <s v="CENTRAL"/>
    <s v="MONTES DE OCA"/>
    <s v="G_22"/>
    <x v="2"/>
    <n v="100"/>
    <n v="44197"/>
    <m/>
    <m/>
    <n v="44531"/>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s v="Débora Chanquin Zúñiga_x000a_Xiomara Castro Chaves_x000a_Saskia Salas Calderón"/>
    <x v="10"/>
    <x v="10"/>
    <s v="Débora Chanquin Zúñiga 66.6 días_x000a_Xiomara Castro Chaves 6.6 días_x000a_Saskia Salas Calderón 6.6"/>
    <s v="No se requiere"/>
    <m/>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0"/>
    <s v="9 Desarrollar Tecnologías de información de vanguardia que  fomenten la eficiencia y eficacia de los servicios que brinda el INAMU a las mujeres"/>
    <s v="_Desaprovechamiento de las tecnologías de información de avanzada con la que cuenta el INAMU actualmente_x000a__Carencia de personal técnico para el desarrollo de sistemas (desarrolladores)"/>
    <s v="9.2   Porcentaje de implantación y actualización del SIPGAF"/>
    <s v="100%"/>
    <n v="0"/>
    <x v="36"/>
    <x v="35"/>
    <x v="1"/>
    <x v="1"/>
    <x v="11"/>
    <s v="Coadyuvar con su funcionamiento para que el INAMU provea servicios de calidad para las mujeres, mediante adquisiciones de equipos servidores y tecnologías que se requieran"/>
    <s v="P_3"/>
    <x v="26"/>
    <s v="1.3.2"/>
    <s v="PENDIENTE"/>
    <n v="0"/>
    <s v="Adquirir los Sistemas de Información y Herramientas necesarias para las Dependencias Técnicas y Administrativas "/>
    <s v="CENTRAL"/>
    <s v="MONTES DE OCA"/>
    <s v="G_4"/>
    <x v="126"/>
    <s v="100% de licenciamientno  adquirido"/>
    <n v="43891"/>
    <m/>
    <s v="Setiembre 2020"/>
    <n v="44166"/>
    <s v="R_P3"/>
    <m/>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Que las Direcciones recopilen los requerimientos firmados y aprobados por cada Dependencia"/>
    <s v="Ingrid Trejos Marín_x000a_Direcciones y Dependencias Involucradas"/>
    <x v="6"/>
    <x v="6"/>
    <n v="28"/>
    <s v="Servicio de suscripción de software para el Sistema Integrado de Planificación y Gestión Financiero-Administrativa  del INAMU: 192,100.000.00"/>
    <n v="0"/>
    <n v="192100000"/>
    <s v="59903"/>
    <s v="Bienes intangibles"/>
    <x v="2"/>
    <m/>
    <m/>
    <n v="2021"/>
    <x v="122"/>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0"/>
    <s v="9 Desarrollar Tecnologías de información de vanguardia que  fomenten la eficiencia y eficacia de los servicios que brinda el INAMU a las mujeres"/>
    <s v="_Desaprovechamiento de las tecnologías de información de avanzada con la que cuenta el INAMU actualmente_x000a__Carencia de personal técnico para el desarrollo de sistemas (desarrolladores)"/>
    <s v="9.2   Porcentaje de implantación y actualización del SIPGAF"/>
    <s v="100%"/>
    <n v="0"/>
    <x v="36"/>
    <x v="35"/>
    <x v="1"/>
    <x v="1"/>
    <x v="11"/>
    <s v="Coadyuvar con su funcionamiento para que el INAMU provea servicios de calidad para las mujeres, mediante adquisiciones de equipos servidores y tecnologías que se requieran"/>
    <s v="P_3"/>
    <x v="26"/>
    <s v="1.3.2"/>
    <s v="PENDIENTE"/>
    <n v="0"/>
    <s v="Adquirir los Sistemas de Información y Herramientas necesarias para las Dependencias Técnicas y Administrativas _x000a_Sustituir el actual sistema de gestión financiero administrativo obsoleto por el SIPGAF y adquirir los siguientes sistemas: Cursos Interactivos para la plataforma Aprende Conmigo, Sistema Registro Único de atención a las Mujeres, Sistema para la Unidad de Documentación"/>
    <s v="CENTRAL"/>
    <s v="MONTES DE OCA"/>
    <s v="G_4"/>
    <x v="126"/>
    <s v="100% de licenciamientno  adquirido"/>
    <n v="43891"/>
    <m/>
    <s v="Setiembre 2020"/>
    <n v="44166"/>
    <s v="R_P3"/>
    <m/>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Que las Direcciones recopilen los requerimientos firmados y aprobados por cada Dependencia"/>
    <s v="Ingrid Trejos Marín_x000a_Direcciones y Dependencias Involucradas"/>
    <x v="6"/>
    <x v="6"/>
    <n v="28"/>
    <s v="Para el pago de los derechos de uso, para el diseños, parametrización y derechos de uso en cursos s interactivos en shift y Moodle DE: ₡16 950 000,00"/>
    <n v="0"/>
    <n v="16950000"/>
    <s v="59903"/>
    <s v="Bienes intangibles"/>
    <x v="2"/>
    <m/>
    <m/>
    <n v="2021"/>
    <x v="123"/>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0"/>
    <s v="9 Desarrollar Tecnologías de información de vanguardia que  fomenten la eficiencia y eficacia de los servicios que brinda el INAMU a las mujeres"/>
    <s v="_Desaprovechamiento de las tecnologías de información de avanzada con la que cuenta el INAMU actualmente_x000a__Carencia de personal técnico para el desarrollo de sistemas (desarrolladores)"/>
    <s v="9.2   Porcentaje de implantación y actualización del SIPGAF"/>
    <s v="100%"/>
    <n v="0"/>
    <x v="36"/>
    <x v="35"/>
    <x v="1"/>
    <x v="1"/>
    <x v="11"/>
    <s v="Coadyuvar con su funcionamiento para que el INAMU provea servicios de calidad para las mujeres, mediante adquisiciones de equipos servidores y tecnologías que se requieran"/>
    <s v="P_3"/>
    <x v="26"/>
    <s v="1.3.2"/>
    <s v="PENDIENTE"/>
    <n v="0"/>
    <s v="Adquirir los Sistemas de Información y Herramientas necesarias para las Dependencias Técnicas y Administrativas _x000a_Sustituir el actual sistema de gestión financiero administrativo obsoleto por el SIPGAF y adquirir los siguientes sistemas: Cursos Interactivos para la plataforma Aprende Conmigo, Sistema Registro Único de atención a las Mujeres, Sistema para la Unidad de Documentación"/>
    <s v="CENTRAL"/>
    <s v="MONTES DE OCA"/>
    <s v="G_4"/>
    <x v="126"/>
    <s v="100% de licenciamientno  adquirido"/>
    <n v="43891"/>
    <m/>
    <s v="Setiembre 2020"/>
    <n v="44166"/>
    <s v="R_P3"/>
    <m/>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Que las Direcciones recopilen los requerimientos firmados y aprobados por cada Dependencia"/>
    <s v="Ingrid Trejos Marín_x000a_Direcciones y Dependencias Involucradas"/>
    <x v="6"/>
    <x v="6"/>
    <n v="28"/>
    <s v="Sistema para la Unidad de Documentación: ₡10 735 000,00"/>
    <n v="0"/>
    <n v="10735000"/>
    <s v="59903"/>
    <s v="Bienes intangibles"/>
    <x v="2"/>
    <m/>
    <m/>
    <n v="2021"/>
    <x v="124"/>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0"/>
    <s v="9 Desarrollar Tecnologías de información de vanguardia que  fomenten la eficiencia y eficacia de los servicios que brinda el INAMU a las mujeres"/>
    <s v="_Desaprovechamiento de las tecnologías de información de avanzada con la que cuenta el INAMU actualmente_x000a__Carencia de personal técnico para el desarrollo de sistemas (desarrolladores)"/>
    <s v="9.2   Porcentaje de implantación y actualización del SIPGAF"/>
    <s v="100%"/>
    <n v="0"/>
    <x v="36"/>
    <x v="35"/>
    <x v="1"/>
    <x v="1"/>
    <x v="11"/>
    <s v="Coadyuvar con su funcionamiento para que el INAMU provea servicios de calidad para las mujeres, mediante adquisiciones de equipos servidores y tecnologías que se requieran"/>
    <s v="P_3"/>
    <x v="26"/>
    <s v="1.3.2"/>
    <s v="PENDIENTE"/>
    <n v="0"/>
    <s v="Adquirir los Sistemas de Información y Herramientas necesarias para las Dependencias Técnicas y Administrativas _x000a_Sustituir el actual sistema de gestión financiero administrativo obsoleto por el SIPGAF y adquirir los siguientes sistemas: Cursos Interactivos para la plataforma Aprende Conmigo, Sistema Registro Único de atención a las Mujeres, Sistema para la Unidad de Documentación"/>
    <s v="CENTRAL"/>
    <s v="MONTES DE OCA"/>
    <s v="G_4"/>
    <x v="126"/>
    <s v="100% de licenciamientno  adquirido"/>
    <n v="43891"/>
    <m/>
    <s v="Setiembre 2020"/>
    <n v="44166"/>
    <s v="R_P3"/>
    <m/>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Que las Direcciones recopilen los requerimientos firmados y aprobados por cada Dependencia"/>
    <s v="Ingrid Trejos Marín_x000a_Direcciones y Dependencias Involucradas"/>
    <x v="6"/>
    <x v="6"/>
    <n v="28"/>
    <s v="Sistema Registro Unico DE:  ₡118 875 299,40; 03 "/>
    <n v="0"/>
    <n v="118875299"/>
    <s v="59903"/>
    <s v="Bienes intangibles"/>
    <x v="2"/>
    <m/>
    <m/>
    <n v="2021"/>
    <x v="125"/>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0"/>
    <s v="9 Desarrollar Tecnologías de información de vanguardia que  fomenten la eficiencia y eficacia de los servicios que brinda el INAMU a las mujeres"/>
    <s v="_Desaprovechamiento de las tecnologías de información de avanzada con la que cuenta el INAMU actualmente_x000a__Carencia de personal técnico para el desarrollo de sistemas (desarrolladores)"/>
    <s v="9.3   Porcentaje de cumplimiento del PETI vigente"/>
    <s v="100%"/>
    <n v="0"/>
    <x v="36"/>
    <x v="35"/>
    <x v="1"/>
    <x v="1"/>
    <x v="11"/>
    <s v="Coadyuvar con su funcionamiento para que el INAMU provea servicios de calidad para las mujeres, mediante adquisiciones de equipos servidores y tecnologías que se requieran"/>
    <s v="P_3"/>
    <x v="27"/>
    <s v="1.3.1"/>
    <s v="IDEM_x000a_"/>
    <n v="0"/>
    <s v="Arrendar Equipo de cómputo y de impresión para sustituir el equipo obsoleto "/>
    <s v="CENTRAL"/>
    <s v="MONTES DE OCA"/>
    <s v="G_4"/>
    <x v="126"/>
    <s v="Equipo Aprobado y adquirido"/>
    <m/>
    <m/>
    <n v="44013"/>
    <m/>
    <s v="R_P3"/>
    <s v="2_ Que no se cumpla el Plan de sucesión del equipo"/>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Adquirir al menos 02 equipos adicionales  con  el fin de que si se daña uno se pueda cambiar mientras se repara"/>
    <s v="Ingrid Trejos _x000a_Comisión Institucional de Tecnologías de Información"/>
    <x v="6"/>
    <x v="6"/>
    <n v="21"/>
    <s v="Adquirir mediante arrendamiento:_x000a_100 computadoras portátiles y _x000a_6 impresoras _x000a_"/>
    <n v="1000000"/>
    <n v="100403824"/>
    <s v="10103"/>
    <s v="Alquiler de equipo de cómputo"/>
    <x v="0"/>
    <n v="-100403824"/>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0"/>
    <s v="9 Desarrollar Tecnologías de información de vanguardia que  fomenten la eficiencia y eficacia de los servicios que brinda el INAMU a las mujeres"/>
    <s v="_Desaprovechamiento de las tecnologías de información de avanzada con la que cuenta el INAMU actualmente_x000a__Carencia de personal técnico para el desarrollo de sistemas (desarrolladores)"/>
    <s v="9.3   Porcentaje de cumplimiento del PETI vigente"/>
    <s v="100%"/>
    <n v="0"/>
    <x v="36"/>
    <x v="35"/>
    <x v="1"/>
    <x v="1"/>
    <x v="11"/>
    <s v="Coadyuvar con su funcionamiento para que el INAMU provea servicios de calidad para las mujeres, mediante adquisiciones de equipos servidores y tecnologías que se requieran"/>
    <s v="P_3"/>
    <x v="27"/>
    <s v="1.3.1"/>
    <s v="IDEM_x000a_"/>
    <s v="261,065.000"/>
    <s v="Contratar lo  servicios de mantenimiento a los servicios de TI_x000a_Contratar el  mantenimiento de servicios de TI, físicos, garantías y carepacks."/>
    <s v="CENTRAL"/>
    <s v="MONTES DE OCA"/>
    <s v="G_4"/>
    <x v="127"/>
    <s v="Contratos de Mantenimiento aprobados y ejecutadas las  contrataciones"/>
    <n v="43862"/>
    <n v="43922"/>
    <n v="43983"/>
    <n v="44044"/>
    <s v="R_P3"/>
    <m/>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ntar con presupuesto para contratar servicios de mantenimiento que permitan atender una emergencia"/>
    <s v="Ingrid Trejos _x000a_Comisión Institucional de Tecnologías de Información"/>
    <x v="6"/>
    <x v="6"/>
    <n v="10"/>
    <s v="Adquirir los contratos de mantenimiento requeridos: _x000a_1. Servicio Mantenimiento Preventivo y Correctivo de Impresoras para las Oficinas del INAMU _x000a_2. Servicio de Mantenimiento de Soporte Infraestructura  y Soporte Técnico por Horas_x000a_3. Servicio de soporte y mantenimiento Office 365, Nube Hibrida_x000a_4. Mantenimiento Redes de Comunicación_x000a_5. Servicio  Mantenimiento y soporte preventivo para la UPS_x000a_6. Servicio de soporte y mantenimiento SHAREPOINT_x000a_7. Servicio de mantenimiento para los sistemas basados en la herramienta ASP, MVC, SQL_x000a_8. Servicio de mantenimiento y soporte para los Sistemas Basados en la Plataforma .Net y SQL del INAMU _x000a_9. Servicio de Soporte On Site al Hardware de Equipos del Centro de Datos  (Enclosure FX2, 4 Servidores FC430, Switches S4048ON) para el INAMU"/>
    <n v="2000000"/>
    <n v="240011421"/>
    <s v="10808"/>
    <s v="Mantenimiento y reparación de equipo de cómputo y sistemas"/>
    <x v="0"/>
    <m/>
    <m/>
    <n v="2021"/>
    <x v="126"/>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0"/>
    <s v="9 Desarrollar Tecnologías de información de vanguardia que  fomenten la eficiencia y eficacia de los servicios que brinda el INAMU a las mujeres"/>
    <s v="_Desaprovechamiento de las tecnologías de información de avanzada con la que cuenta el INAMU actualmente_x000a__Carencia de personal técnico para el desarrollo de sistemas (desarrolladores)"/>
    <s v="9.3   Porcentaje de cumplimiento del PETI vigente"/>
    <s v="100%"/>
    <n v="0"/>
    <x v="36"/>
    <x v="35"/>
    <x v="1"/>
    <x v="1"/>
    <x v="11"/>
    <m/>
    <s v="P_3"/>
    <x v="27"/>
    <s v="1.3.1"/>
    <s v="IDEN_x000a_"/>
    <n v="1"/>
    <s v="Adquirir el 100% de las licenicas y herramientas  de los equipos de cómputo y dispositivos de comunicación, para el desempeño de las labores y en cumplimiento de la normativa vigente."/>
    <s v="CENTRAL"/>
    <s v="MONTES DE OCA"/>
    <s v="G_4"/>
    <x v="126"/>
    <n v="1"/>
    <m/>
    <m/>
    <m/>
    <n v="44105"/>
    <s v="R_P3"/>
    <m/>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umplimiento de la normativa relacionada con la propiedad intelectual"/>
    <s v="Ingrid Trejos _x000a_Comisión Institucional de Tecnologías de Información"/>
    <x v="6"/>
    <x v="6"/>
    <n v="9"/>
    <s v="Adquisión del 100% del licenciamiento y herramientas para los equipos, servidores de cómputo y dispositivos de comunicación, aprobados en el PETI vigente: _x000a_Seguridad McAfee, Shift, Licenciamiento Gobierno, SPSS"/>
    <n v="0"/>
    <n v="110863382"/>
    <s v="59903"/>
    <s v="Bienes intangibles"/>
    <x v="2"/>
    <m/>
    <m/>
    <n v="2021"/>
    <x v="127"/>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0"/>
    <s v="9 Desarrollar Tecnologías de información de vanguardia que  fomenten la eficiencia y eficacia de los servicios que brinda el INAMU a las mujeres"/>
    <s v="_Desaprovechamiento de las tecnologías de información de avanzada con la que cuenta el INAMU actualmente_x000a__Carencia de personal técnico para el desarrollo de sistemas (desarrolladores)"/>
    <s v="9.3   Porcentaje de cumplimiento del PETI vigente"/>
    <s v="100%"/>
    <n v="0"/>
    <x v="36"/>
    <x v="35"/>
    <x v="1"/>
    <x v="1"/>
    <x v="11"/>
    <s v="Coadyuvar con su funcionamiento para que el INAMU provea servicios de calidad para las mujeres, mediante adquisiciones de equipos servidores y tecnologías que se requieran"/>
    <s v="P_3"/>
    <x v="27"/>
    <s v="1.3.1"/>
    <s v="IDEM"/>
    <n v="6000000"/>
    <s v="Adquisición de repuestos Institucionales para el Soporte Técnico y contratación de Redes"/>
    <s v="CENTRAL"/>
    <s v="MONTES DE OCA"/>
    <s v="G_4"/>
    <x v="126"/>
    <n v="1"/>
    <m/>
    <m/>
    <m/>
    <n v="44105"/>
    <s v="R_P3"/>
    <m/>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ntar con stock de repuestos básico"/>
    <s v="Ingrid Trejos _x000a_"/>
    <x v="6"/>
    <x v="6"/>
    <n v="1"/>
    <s v="Para la compra de componentes para computadoras de escritorio y portatiles, tales como: microfonos para computadoras, audifonos, cámaras Web, tarjetas electrónicas y otros."/>
    <n v="1000000"/>
    <n v="8951312"/>
    <s v="20304"/>
    <s v="Materiales y productos eléctricos, telefónicos y de cómputo"/>
    <x v="0"/>
    <m/>
    <m/>
    <n v="2021"/>
    <x v="128"/>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0"/>
    <s v="9 Desarrollar Tecnologías de información de vanguardia que  fomenten la eficiencia y eficacia de los servicios que brinda el INAMU a las mujeres"/>
    <s v="_Desaprovechamiento de las tecnologías de información de avanzada con la que cuenta el INAMU actualmente_x000a__Carencia de personal técnico para el desarrollo de sistemas (desarrolladores)"/>
    <s v="9.3   Porcentaje de cumplimiento del PETI vigente"/>
    <s v="100%"/>
    <n v="0"/>
    <x v="36"/>
    <x v="35"/>
    <x v="1"/>
    <x v="1"/>
    <x v="11"/>
    <s v="Coadyuvar con su funcionamiento para que el INAMU provea servicios de calidad para las mujeres, mediante adquisiciones de equipos servidores y tecnologías que se requieran"/>
    <s v="P_3"/>
    <x v="27"/>
    <s v="1.3.1"/>
    <s v="IDEM"/>
    <n v="10250000"/>
    <s v="Adquirir los suministros y Repuestos por demanda, según sustitución de partes de las Impresoras a Nivel Institucional."/>
    <s v="CENTRAL"/>
    <s v="MONTES DE OCA"/>
    <s v="G_4"/>
    <x v="126"/>
    <n v="1"/>
    <m/>
    <m/>
    <s v="Setiembre 2020"/>
    <m/>
    <s v="R_P3"/>
    <m/>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m/>
    <s v="Ingrid Trejos _x000a_"/>
    <x v="6"/>
    <x v="6"/>
    <n v="1"/>
    <s v="Para la compra de repuestos y accesorios para las impresoras Institucionales y  Kit para reparaciones de fusión, de alimentación, de rodajes y de transferencias."/>
    <m/>
    <n v="11785900"/>
    <s v="20402"/>
    <s v="Repuestos y accesorios"/>
    <x v="0"/>
    <m/>
    <m/>
    <n v="2021"/>
    <x v="129"/>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0"/>
    <s v="9 Desarrollar Tecnologías de información de vanguardia que  fomenten la eficiencia y eficacia de los servicios que brinda el INAMU a las mujeres"/>
    <s v="_Desaprovechamiento de las tecnologías de información de avanzada con la que cuenta el INAMU actualmente_x000a__Carencia de personal técnico para el desarrollo de sistemas (desarrolladores)"/>
    <s v="9.3   Porcentaje de cumplimiento del PETI vigente"/>
    <s v="100%"/>
    <n v="0"/>
    <x v="36"/>
    <x v="35"/>
    <x v="1"/>
    <x v="1"/>
    <x v="11"/>
    <s v="Coadyuvar con su funcionamiento para que el INAMU provea servicios de calidad para las mujeres, mediante adquisiciones de equipos servidores y tecnologías que se requieran"/>
    <s v="P_3"/>
    <x v="27"/>
    <s v="1.3.1"/>
    <n v="1"/>
    <n v="0"/>
    <s v="Adquirir equipo básico para el funcionamiento del DATACENTER y Red de Comunicaciones"/>
    <s v="CENTRAL"/>
    <s v="MONTES DE OCA"/>
    <s v="G_4"/>
    <x v="126"/>
    <s v="Adquirir equipo básico de funcionamiento de la red de comunicaciones y el Data Center Alterno"/>
    <m/>
    <n v="44317"/>
    <m/>
    <m/>
    <s v="R_P3"/>
    <m/>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Contar con presupuesto contingencia para una emergencia  de reparación"/>
    <s v="Ingrid Trejos"/>
    <x v="6"/>
    <x v="6"/>
    <n v="2"/>
    <s v="Compra de Servidor, Dispositivos Inalámbricos para la red de Comunicaciones, Router y Switch. Computadora portátil para el CIO, Mejoramiento del wifi en el CIO. "/>
    <n v="1000000"/>
    <n v="44635000"/>
    <s v="50105"/>
    <s v="Equipo y programas de cómputo"/>
    <x v="2"/>
    <m/>
    <m/>
    <n v="2021"/>
    <x v="13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0"/>
    <s v="9 Desarrollar Tecnologías de información de vanguardia que  fomenten la eficiencia y eficacia de los servicios que brinda el INAMU a las mujeres"/>
    <s v="_Desaprovechamiento de las tecnologías de información de avanzada con la que cuenta el INAMU actualmente_x000a__Carencia de personal técnico para el desarrollo de sistemas (desarrolladores)"/>
    <s v="9.3   Porcentaje de cumplimiento del PETI vigente"/>
    <s v="100%"/>
    <n v="0"/>
    <x v="36"/>
    <x v="35"/>
    <x v="1"/>
    <x v="1"/>
    <x v="11"/>
    <s v="Coadyuvar con su funcionamiento para que el INAMU provea servicios de calidad para las mujeres, mediante adquisiciones de equipos servidores y tecnologías que se requieran"/>
    <s v="P_3"/>
    <x v="27"/>
    <s v="1.3.1"/>
    <s v="IDEM"/>
    <n v="3"/>
    <s v="Contratar los servicios de capacitación para el personal de la UIN"/>
    <s v="CENTRAL"/>
    <s v="MONTES DE OCA"/>
    <s v="G_4"/>
    <x v="62"/>
    <s v="Cursos impartidos al personal de UIN"/>
    <m/>
    <n v="44317"/>
    <n v="44409"/>
    <n v="44470"/>
    <s v="R_P3"/>
    <m/>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m/>
    <s v="Ingrid Trejos"/>
    <x v="6"/>
    <x v="6"/>
    <n v="24"/>
    <s v="Contratación de 4 cursos de actualización para 4 personas colaboradoras."/>
    <m/>
    <m/>
    <s v="10701"/>
    <s v="Actividades de capacitación"/>
    <x v="1"/>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0"/>
    <s v="9 Desarrollar Tecnologías de información de vanguardia que  fomenten la eficiencia y eficacia de los servicios que brinda el INAMU a las mujeres"/>
    <s v="_Desaprovechamiento de las tecnologías de información de avanzada con la que cuenta el INAMU actualmente_x000a__Carencia de personal técnico para el desarrollo de sistemas (desarrolladores)"/>
    <s v="9.3   Porcentaje de cumplimiento del PETI vigente"/>
    <s v="100%"/>
    <n v="0"/>
    <x v="36"/>
    <x v="35"/>
    <x v="1"/>
    <x v="1"/>
    <x v="11"/>
    <s v="Coadyuvar con su funcionamiento para que el INAMU provea servicios de calidad para las mujeres, mediante adquisiciones de equipos servidores y tecnologías que se requieran"/>
    <s v="P_3"/>
    <x v="27"/>
    <s v="1.3.1"/>
    <s v="IDEM"/>
    <n v="36"/>
    <s v="Realizar 03 cursos de capacitación en tecnologías de información y dos visitas a todas las oficinas para serguimiento y supervisión del servicio técnico."/>
    <s v="CENTRAL"/>
    <s v="MONTES DE OCA"/>
    <s v="G_4"/>
    <x v="126"/>
    <s v="Cursos y visitas realizadas "/>
    <m/>
    <n v="44317"/>
    <n v="44409"/>
    <n v="44470"/>
    <s v="R_P3"/>
    <m/>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m/>
    <s v="Ingrid Trejos"/>
    <x v="6"/>
    <x v="6"/>
    <n v="36"/>
    <s v="Visitas de capacitación y supervisión de tecnologías de información a las Oficinas del INAMU"/>
    <m/>
    <m/>
    <s v="10502"/>
    <s v="Viáticos dentro del país"/>
    <x v="1"/>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0"/>
    <s v="9 Desarrollar Tecnologías de información de vanguardia que  fomenten la eficiencia y eficacia de los servicios que brinda el INAMU a las mujeres"/>
    <s v="_Desaprovechamiento de las tecnologías de información de avanzada con la que cuenta el INAMU actualmente_x000a__Carencia de personal técnico para el desarrollo de sistemas (desarrolladores)"/>
    <s v="9.3   Porcentaje de cumplimiento del PETI vigente"/>
    <s v="100%"/>
    <n v="0"/>
    <x v="36"/>
    <x v="35"/>
    <x v="1"/>
    <x v="1"/>
    <x v="11"/>
    <s v="Coadyuvar con su funcionamiento para que el INAMU provea servicios de calidad para las mujeres, mediante adquisiciones de equipos servidores y tecnologías que se requieran"/>
    <s v="P_3"/>
    <x v="26"/>
    <s v="1.3.2"/>
    <s v="PENDIENTE"/>
    <n v="0"/>
    <s v="Ejecución de tiempo extraordinario para labores técnicas informáticas que requieren ejecutarse en tiempo no hábil_x000a_Tiempo extraordinario ejecutado"/>
    <s v="CENTRAL"/>
    <m/>
    <s v="G_4"/>
    <x v="126"/>
    <s v="Horas extras ejecutadas"/>
    <m/>
    <n v="44287"/>
    <s v="Setiembre 2021"/>
    <n v="44531"/>
    <s v="R_P3"/>
    <m/>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m/>
    <s v="Ingrid Trejos"/>
    <x v="6"/>
    <x v="6"/>
    <n v="30"/>
    <s v="Realizar trabajo extraordinario para cumplir con la atención de aspetos técnicos urgentes que deben efectuarse fuera del  horario normal."/>
    <m/>
    <m/>
    <s v="00201"/>
    <s v="Tiempo extraordinario"/>
    <x v="1"/>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10"/>
    <s v="9 Desarrollar Tecnologías de información de vanguardia que  fomenten la eficiencia y eficacia de los servicios que brinda el INAMU a las mujeres"/>
    <s v="_Desaprovechamiento de las tecnologías de información de avanzada con la que cuenta el INAMU actualmente_x000a__Carencia de personal técnico para el desarrollo de sistemas (desarrolladores)"/>
    <s v="9.3   Porcentaje de cumplimiento del PETI vigente"/>
    <s v="100%"/>
    <n v="0"/>
    <x v="36"/>
    <x v="35"/>
    <x v="1"/>
    <x v="1"/>
    <x v="11"/>
    <s v="Coadyuvar con su funcionamiento para que el INAMU provea servicios de calidad para las mujeres, mediante adquisiciones de equipos servidores y tecnologías que se requieran"/>
    <s v="P_3"/>
    <x v="27"/>
    <s v="1.3.1"/>
    <s v="IDEM"/>
    <s v="0 (Enel año 2020 se han ejecutado 17 cursos)"/>
    <s v="Capacitar mediante 12 cursos al 30% del personal  en las herramientas tecnológicas existentes en el INAMU."/>
    <s v="CENTRAL"/>
    <s v="MONTES DE OCA"/>
    <s v="G_4"/>
    <x v="126"/>
    <s v="Desarrollo de 12 Cursos impartidos al personal de INAMU"/>
    <m/>
    <n v="44348"/>
    <s v="Setiembre 2021"/>
    <n v="44501"/>
    <s v="R_P3"/>
    <m/>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m/>
    <s v="Ingrid Trejos Marín"/>
    <x v="6"/>
    <x v="6"/>
    <s v="64 horas para dos personas de la Unidad de Informática"/>
    <s v="Realizar cursos sobre la plataforma tecnológica del INAMU al personal, tanto virtuales como presenciales."/>
    <m/>
    <n v="0"/>
    <m/>
    <e v="#N/A"/>
    <x v="1"/>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10"/>
    <s v="9 Desarrollar Tecnologías de información de vanguardia que  fomenten la eficiencia y eficacia de los servicios que brinda el INAMU a las mujeres"/>
    <s v="_Desaprovechamiento de las tecnologías de información de avanzada con la que cuenta el INAMU actualmente_x000a__Carencia de personal técnico para el desarrollo de sistemas (desarrolladores)"/>
    <s v="9.3   Porcentaje de cumplimiento del PETI vigente"/>
    <s v="100%"/>
    <n v="0"/>
    <x v="36"/>
    <x v="35"/>
    <x v="1"/>
    <x v="1"/>
    <x v="1"/>
    <s v="Dar soporte presupuestario, contable y de gestión operaciones de flujos monetarios para el logro de objetivos y metas institucionales"/>
    <s v="P_4"/>
    <x v="1"/>
    <s v="1.7.1"/>
    <s v="IDEM"/>
    <m/>
    <s v="1._x0009_Recepción, envío, registro, control de documentos._x000a_2._x0009_Estructuración anual del archivo de gestión, físico y electrónico._x000a_3._x0009_Clasificación de documentos de acuerdo con el cuadro de clasificación documental institucional._x000a_4._x0009_Ordenación cronológica ascendente los documentos._x000a_5._x0009_Identificación de documentos, carpetas y cajas con documentos en soporte papel._x000a_6._x0009_Identificación, codificación e ingreso de metadatos para los documentos y carpetas electrónicos. _x000a_7._x0009_Confeccionar y/o complementar la información de las solicitudes de valoración parcial de documentos que se requieran._x000a_8._x0009_Confeccionar y/o complementar la información de la tabla de plazos de conservación de documentos de la dependencia (las que no tienen una aprobada). Incluye la tabla de plazos, o apartado, para los documentos de las comisiones o comités que pertenecen a ella"/>
    <s v="CENTRAL"/>
    <s v="MONTES DE OCA"/>
    <s v="G_22"/>
    <x v="2"/>
    <n v="100"/>
    <n v="44197"/>
    <m/>
    <m/>
    <n v="44531"/>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s v="Ingrid Trejos"/>
    <x v="6"/>
    <x v="6"/>
    <s v="Ingrid Trejos 100 días"/>
    <s v="No se requiere"/>
    <m/>
    <m/>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7"/>
    <x v="36"/>
    <x v="2"/>
    <x v="2"/>
    <x v="10"/>
    <s v="Transversalizar los enfoques de derechos humanos, interseccionalidad y género entre otros, en la normativa y legislación costarricense"/>
    <s v="P_9"/>
    <x v="15"/>
    <s v="3.3.1"/>
    <n v="7"/>
    <n v="4"/>
    <s v="Eje 4: Revisión de proyectos de ley y elaboración de criterios_x000a__x000a_2 cada una"/>
    <s v="CENTRAL"/>
    <s v="SAN JOSE"/>
    <s v="G_18"/>
    <x v="128"/>
    <n v="4"/>
    <s v="ene-mar"/>
    <s v="abril-junio"/>
    <s v="jul-set"/>
    <s v="oct-dic"/>
    <s v="R_P9"/>
    <s v="2_Resistencia político-técnica y barreras (desconocimiento, desarticulación) de las jerarquías instucionales que dificultan/limitan el  abordaje hacia el cierre de brechas de género. "/>
    <s v="4 Cortes eléctricos o fallas informáticas que interrumpan la generación, captura, procesamiento y transmición de la comunicación e información"/>
    <s v="Negociar las acciones en el más lato nivel técnico institucional para asegurar el cumplimiento de la acción"/>
    <s v="Adina Castro_x000a_Marcela Arroyave"/>
    <x v="4"/>
    <x v="4"/>
    <n v="4"/>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7"/>
    <x v="36"/>
    <x v="2"/>
    <x v="2"/>
    <x v="6"/>
    <s v="Transversalizar los enfoques de derechos humanos, interseccionalidad y género entre otros, que mejoren la calidad de los servicios que reciben las mujeres"/>
    <s v="P_8"/>
    <x v="6"/>
    <s v="3.2.1"/>
    <n v="31"/>
    <n v="4"/>
    <s v="Eje 5. Seguimiento a la Implementación de una estrategia inter-institucional para el impulso de la aplicación efectiva de la Ley sobre Relaciones Impropias.Atención a 10 cantones."/>
    <s v="CENTRAL"/>
    <s v="SAN JOSE"/>
    <s v="G_14"/>
    <x v="71"/>
    <n v="4"/>
    <s v="ene-mar"/>
    <s v="abril-junio"/>
    <s v="jul-set"/>
    <s v="oct-dic"/>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Prever el uso de mecanismos virtuales para el seguimiento"/>
    <s v="Adina Castro"/>
    <x v="4"/>
    <x v="4"/>
    <n v="20"/>
    <s v="Viáticos"/>
    <n v="0"/>
    <n v="400000"/>
    <s v="10502"/>
    <s v="Viáticos dentro del país"/>
    <x v="0"/>
    <m/>
    <m/>
    <n v="2021"/>
    <x v="36"/>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7"/>
    <x v="36"/>
    <x v="2"/>
    <x v="2"/>
    <x v="6"/>
    <s v="Transversalizar los enfoques de derechos humanos, interseccionalidad y género entre otros, que mejoren la calidad de los servicios que reciben las mujeres"/>
    <s v="P_8"/>
    <x v="6"/>
    <s v="3.2.1"/>
    <n v="3"/>
    <n v="1"/>
    <s v="Eje 1. Seguimiento a procesos de capacitación y asesoría a ICT,  Colegio de Periodistas, MICITT y otras (acción 1.2.2.3 Planovi)"/>
    <s v="CENTRAL"/>
    <s v="SAN JOSE"/>
    <s v="G_14"/>
    <x v="13"/>
    <n v="3"/>
    <s v="ene-mar"/>
    <s v="abril-junio"/>
    <s v="jul-set"/>
    <s v="oct-dic"/>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Prever la utilización de otros mecanismos  información en caso de que no funcione la página."/>
    <s v="Kattia Solís_x000a_Adina Castro_x000a_Isabel Cascante_x000a_Darcy Araya"/>
    <x v="4"/>
    <x v="4"/>
    <n v="24"/>
    <s v="No se requiere"/>
    <n v="0"/>
    <n v="0"/>
    <m/>
    <e v="#N/A"/>
    <x v="0"/>
    <m/>
    <m/>
    <n v="2021"/>
    <x v="0"/>
  </r>
  <r>
    <x v="3"/>
    <s v="Fortalecer las organizaciones de la Economía Social Solidaria mediante capacitación, asistencia técnica y financiamiento para mejorar su productividad según el modelo asociativo inclusivo con enfoque de derechos humanos."/>
    <x v="3"/>
    <s v=" 2017: No disponible"/>
    <s v="2019-2022: 60_x000a_2019: 15_x000a_2020: 15_x000a_2021: 15_x000a_2022: 15"/>
    <s v="INAMU: 1.160 FODESAF – Programa Autonomía Económica de las Mujeres código de programa T-03"/>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7"/>
    <x v="36"/>
    <x v="2"/>
    <x v="2"/>
    <x v="6"/>
    <s v="Transversalizar los enfoques de derechos humanos, interseccionalidad y género entre otros, que mejoren la calidad de los servicios que reciben las mujeres"/>
    <s v="P_8"/>
    <x v="7"/>
    <s v="3.2.2"/>
    <n v="28"/>
    <n v="0"/>
    <s v="Ejes 1 y 2. Implementación de un taller virtual de formadores a nivel regional dirigido a 2 personas de las redes de los 14 cantones priorizados por medios virtuales (acción 1.2.2.3 Planovi)"/>
    <s v="CENTRAL"/>
    <s v="TODOS LOS CANTONES"/>
    <s v="G_15"/>
    <x v="14"/>
    <n v="28"/>
    <s v="ene-mar"/>
    <s v="abril-junio"/>
    <s v="jul-set"/>
    <s v="oct-dic"/>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Prever la utilización de otros mecanismos  información en caso de que no funcione la página."/>
    <s v="Kattia Solís_x000a_Isabel Cascante"/>
    <x v="4"/>
    <x v="4"/>
    <n v="20"/>
    <s v="No se requiere"/>
    <n v="0"/>
    <n v="0"/>
    <m/>
    <e v="#N/A"/>
    <x v="0"/>
    <m/>
    <m/>
    <n v="2021"/>
    <x v="0"/>
  </r>
  <r>
    <x v="4"/>
    <s v="Desarrollar programas y proyectos dirigidos hacia mujeres para el ejercicio efectivo de sus derechos en igualdad con los hombres, en un ambiente libre de violencia y de respeto a los derechos humanos y de inclusión. (Decretos Ejecutivos N°41115-MP-MCM y N°41240-MP-MCM)  "/>
    <x v="4"/>
    <s v=" 20%_x000a_Avance del Plan de Acción quinquenal PLANOVI 2018-2022"/>
    <s v="100% (80% Plan de Acción quinquenal PLANOVI 2018-2022)_x000a_ _x000a_2019= 45%_x000a_2020=65%_x000a_2021= 80%_x000a_2022=100%"/>
    <s v="2019-2022: 3.365,6_x000a_FODESAF-partida_x000a_PLANOVI 5-T-AVI-01"/>
    <s v="INAMU: Dirección Estratégica, _x000a_Instituciones Ejecutoras del Plan de Acción del PLANOVI 2019-2022"/>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7"/>
    <x v="36"/>
    <x v="1"/>
    <x v="1"/>
    <x v="2"/>
    <s v="Orientar  el contenido de los objetivos y metas institucionales desde una perspectiva Técnico-Administrativa, que brinde soporte  y dirección al quehacer institucional, mediante apoyo, legitimidad y guía política"/>
    <s v="P_1"/>
    <x v="23"/>
    <s v="1.8.2"/>
    <s v="IDEM"/>
    <s v="IDEM"/>
    <s v="Eje 2. Asesoramiento técnico y capacitación al Instituto Nacional de Paraguay para la elaboración de una Política Nacional de VcM con un eje sobre Masculinidades en el marco del Programa de Cooperación Triangular Costa Rica - España_x000a_CAPACITACIÓN AL INSTITUTO "/>
    <s v="CENTRAL"/>
    <s v="SAN JOSE"/>
    <s v="G_17"/>
    <x v="3"/>
    <n v="1"/>
    <s v="ene-mar"/>
    <s v="abril-junio"/>
    <s v="jul-set"/>
    <s v="oct-dic"/>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Prever la utilización de otros mecanismos de difusión"/>
    <s v="Kattia Solís_x000a_Isabel Cascante"/>
    <x v="4"/>
    <x v="4"/>
    <n v="20"/>
    <s v="No se requiere"/>
    <n v="0"/>
    <n v="0"/>
    <m/>
    <e v="#N/A"/>
    <x v="0"/>
    <m/>
    <m/>
    <n v="2021"/>
    <x v="0"/>
  </r>
  <r>
    <x v="3"/>
    <s v="Fortalecer las organizaciones de la Economía Social Solidaria mediante capacitación, asistencia técnica y financiamiento para mejorar su productividad según el modelo asociativo inclusivo con enfoque de derechos humanos."/>
    <x v="3"/>
    <s v=" 2017: No disponible"/>
    <s v="2019-2022: 60_x000a_2019: 15_x000a_2020: 15_x000a_2021: 15_x000a_2022: 15"/>
    <s v="INAMU: 1.160 FODESAF – Programa Autonomía Económica de las Mujeres código de programa T-03"/>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7"/>
    <x v="36"/>
    <x v="2"/>
    <x v="2"/>
    <x v="6"/>
    <s v="Transversalizar los enfoques de derechos humanos, interseccionalidad y género entre otros, que mejoren la calidad de los servicios que reciben las mujeres"/>
    <s v="P_8"/>
    <x v="7"/>
    <s v="3.2.2"/>
    <n v="20"/>
    <n v="0"/>
    <s v="Eje 2. Coordinación y seguimiento para el desarrollo del programa de formación al personal del INAMU sobre contenidos del eje 2 de la Política Nacional -Masculinidades. (acción 2.1.3 planovi)"/>
    <s v="CENTRAL"/>
    <s v="SAN JOSE"/>
    <s v="G_15"/>
    <x v="14"/>
    <n v="15"/>
    <s v="ene-mar"/>
    <s v="abril-junio"/>
    <s v="jul-set"/>
    <s v="oct-dic"/>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Prever la utilización de otros mecanismos de difusión"/>
    <s v="Isabel Cascante en coordinación con Miguel Rojas"/>
    <x v="4"/>
    <x v="4"/>
    <s v="10 días"/>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2  Aumentan las mujeres y los hombres (niños y jóvenes) capacitados, por primera vez, en prevención del Ciclo de la Violencia contra las Mujeres (VcM) y sus repercusiones, según región y desagregado por sexo y edad"/>
    <s v="Mujeres 5000_x000a_Niños 20000_x000a_Hombres jóvenes 20000"/>
    <s v="0_x000a_ (28 universo total incluyendo al MEP y al INA, VER Universidadescr) "/>
    <x v="37"/>
    <x v="36"/>
    <x v="2"/>
    <x v="2"/>
    <x v="7"/>
    <s v="Implementar las estrategias para la incidencia política, en el sector privado y sociedad civil, para la igualdad efectiva y la prevención de la violencia contra las mujeres"/>
    <s v="P_10"/>
    <x v="18"/>
    <s v="3.4.1"/>
    <n v="8"/>
    <n v="0"/>
    <s v="Eje 1. Realización de un webinar con empresas privadas en prevención VcM y promoción de factores protectores en coordinación con Políticas Públicas (acción 1.2.2.3 Planovi)"/>
    <s v="CENTRAL"/>
    <s v="TODOS LOS CANTONES"/>
    <s v="G_19"/>
    <x v="73"/>
    <n v="8"/>
    <s v="N/A"/>
    <s v="abril-junio"/>
    <s v="jul-set"/>
    <s v="oct-dic"/>
    <s v="R_P10"/>
    <s v="2_Resistencia político-técnica y barreras (desconocimiento, desarticulación) de las jerarquías instucionales que dificultan/limitan el  abordaje hacia el cierre de brechas de género. "/>
    <s v="4 Cortes eléctricos o fallas informáticas que interrumpan la generación, captura, procesamiento y transmición de la comunicación e información"/>
    <s v="Prever la utilización de otros mecanismos  información en caso de que no funcione la página."/>
    <s v="Kattia Solís_x000a_En coordinación con Políticas Públicas"/>
    <x v="4"/>
    <x v="4"/>
    <n v="3"/>
    <s v="No se requiere"/>
    <n v="0"/>
    <n v="0"/>
    <m/>
    <e v="#N/A"/>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37"/>
    <x v="36"/>
    <x v="0"/>
    <x v="0"/>
    <x v="0"/>
    <s v="Atender a las mujeres en su diversidad, desde las perspectivas social, legal, Psicológica y económica para la defensa de sus derechos así como de su integridad física, emocional, social y económica_x000a_"/>
    <s v="P_5"/>
    <x v="0"/>
    <s v="2.2.1"/>
    <n v="1245"/>
    <n v="1657"/>
    <s v="Ejes 4 y 5: Atención de ususarias para valoración de riesgo en rol de disponibilidad y en horario hábil. _x000a_meta indicvidual 35"/>
    <s v="CENTRAL"/>
    <s v="TODOS LOS CANTONES"/>
    <s v="G_11"/>
    <x v="12"/>
    <n v="240"/>
    <s v="ene-mar"/>
    <s v="abril-junio"/>
    <s v="jul-set"/>
    <s v="oct-dic"/>
    <s v="R_P5"/>
    <s v="1_Afectación de la calidad en la atención en violencia debido al desgaste del personal por la alta demanda  y a condiciones no aptas de infraestructura."/>
    <s v="4 Cortes eléctricos o fallas informáticas que interrumpan la generación, captura, procesamiento y transmición de la comunicación e información"/>
    <s v="Prever mantenimiento de sistemas y dispositivos a través de los cuales se realiza la atención"/>
    <s v="Adina Castro_x000a_Darcy Araya_x000a_Inés Delgado_x000a_Isabel Cascante_x000a_Kattia Solís_x000a_Marcela Arroyave_x000a_Rosey López_x000a_"/>
    <x v="4"/>
    <x v="4"/>
    <n v="20"/>
    <s v="No se requiere"/>
    <n v="0"/>
    <n v="0"/>
    <m/>
    <e v="#N/A"/>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37"/>
    <x v="36"/>
    <x v="0"/>
    <x v="0"/>
    <x v="0"/>
    <s v="Atender a las mujeres en su diversidad, desde las perspectivas social, legal, Psicológica y económica para la defensa de sus derechos así como de su integridad física, emocional, social y económica_x000a_"/>
    <s v="P_5"/>
    <x v="0"/>
    <s v="2.2.1"/>
    <s v="IDEM"/>
    <s v="IDEM"/>
    <s v="Eje 6: Gestión de la estrategia de protección a mujeres en riesgo de femicidio mediante Kits de Emergencia"/>
    <s v="CENTRAL"/>
    <s v="TODOS LOS CANTONES"/>
    <s v="G_11"/>
    <x v="51"/>
    <n v="400"/>
    <s v="ene-mar"/>
    <s v="abril-junio"/>
    <s v="jul-set"/>
    <s v="oct-dic"/>
    <s v="R_P5"/>
    <s v="1_Afectación de la calidad en la atención en violencia debido al desgaste del personal por la alta demanda  y a condiciones no aptas de infraestructura."/>
    <s v="4 Cortes eléctricos o fallas informáticas que interrumpan la generación, captura, procesamiento y transmición de la comunicación e información"/>
    <s v="Prever mantenimiento de sistemas y dispositivos a través de los cuales se realiza la atención"/>
    <s v="Rosey López"/>
    <x v="4"/>
    <x v="4"/>
    <n v="40"/>
    <s v="Alquiler de equipo de monitoreo y seguridad Geolocalizadores GPS (entre nuevos y los ya existentes)"/>
    <n v="0"/>
    <n v="113000000"/>
    <s v="10102"/>
    <s v="Alquiler de maquinaria, equipo y mobiliario"/>
    <x v="0"/>
    <m/>
    <n v="-11469000"/>
    <n v="2021"/>
    <x v="131"/>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37"/>
    <x v="36"/>
    <x v="0"/>
    <x v="0"/>
    <x v="0"/>
    <s v="Atender a las mujeres en su diversidad, desde las perspectivas social, legal, Psicológica y económica para la defensa de sus derechos así como de su integridad física, emocional, social y económica_x000a_"/>
    <s v="P_5"/>
    <x v="0"/>
    <s v="2.2.1"/>
    <s v="IDEM"/>
    <s v="IDEM"/>
    <s v="Eje 4. Seguimiento a la Atención Itinerante e implementación de la estrategia a dos nuevos cantones priorizados (acción 4.1.1.1. planovi)_x000a_Adina 30_x000a_Rosey 30_x000a_Marcela 60_x000a_Darcy 60_x000a_Isabel 40"/>
    <s v="CENTRAL"/>
    <s v="TODOS LOS CANTONES"/>
    <s v="G_11"/>
    <x v="12"/>
    <n v="220"/>
    <s v="ene-mar"/>
    <s v="abril-junio"/>
    <s v="jul-set"/>
    <s v="oct-dic"/>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Seguimiento a las atenciones por medio de los equipos territoriales interinstitucionales"/>
    <s v="Adina Castro_x000a_Darcy Araya_x000a_Isabel Cascante_x000a_Marcela Arroyave_x000a_Rosey López"/>
    <x v="4"/>
    <x v="4"/>
    <s v="Adina 16 _x000a_Darcy 24_x000a_Isabel 20_x000a_Marcela 24_x000a_Rosey 18"/>
    <s v="Viáticos"/>
    <n v="0"/>
    <n v="1000000"/>
    <s v="10502"/>
    <s v="Viáticos dentro del país"/>
    <x v="0"/>
    <m/>
    <m/>
    <n v="2021"/>
    <x v="17"/>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37"/>
    <x v="36"/>
    <x v="0"/>
    <x v="0"/>
    <x v="0"/>
    <s v="Atender a las mujeres en su diversidad, desde las perspectivas social, legal, Psicológica y económica para la defensa de sus derechos así como de su integridad física, emocional, social y económica_x000a_"/>
    <s v="P_5"/>
    <x v="0"/>
    <s v="2.2.1"/>
    <s v="IDEM"/>
    <s v="IDEM"/>
    <s v="Eje 4. Seguimiento a la Atención Itinerante e implementación de la estrategia a dos nuevos cantones priorizados (acción 4.1.1.1. planovi)_x000a_Adina 30_x000a_Rosey 30_x000a_Marcela 60_x000a_Darcy 60_x000a_Isabel 40"/>
    <s v="CENTRAL"/>
    <s v="TODOS LOS CANTONES"/>
    <s v="G_11"/>
    <x v="12"/>
    <s v="IDEM"/>
    <s v="ene-mar"/>
    <s v="abril-junio"/>
    <s v="jul-set"/>
    <s v="oct-dic"/>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Seguimiento a las atenciones por medio de los equipos territoriales interinstitucionales"/>
    <s v="Adina Castro_x000a_Darcy Araya_x000a_Isabel Cascante_x000a_Marcela Arroyave_x000a_Rosey López"/>
    <x v="4"/>
    <x v="4"/>
    <s v="Adina 16 _x000a_Darcy 24_x000a_Isabel 20_x000a_Marcela 24_x000a_Rosey 19"/>
    <s v="Transporte"/>
    <n v="0"/>
    <n v="100000"/>
    <s v="10501"/>
    <s v="Transporte dentro del país"/>
    <x v="0"/>
    <m/>
    <m/>
    <n v="2021"/>
    <x v="3"/>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37"/>
    <x v="36"/>
    <x v="0"/>
    <x v="0"/>
    <x v="0"/>
    <s v="Atender a las mujeres en su diversidad, desde las perspectivas social, legal, Psicológica y económica para la defensa de sus derechos así como de su integridad física, emocional, social y económica_x000a_"/>
    <s v="P_5"/>
    <x v="0"/>
    <s v="2.2.1"/>
    <s v="IDEM"/>
    <s v="IDEM"/>
    <s v="Eje 4: Valoración y seguimiento a situaciones referidas por la línea de emergencia (COAVIF)"/>
    <s v="CENTRAL"/>
    <s v="TODOS LOS CANTONES"/>
    <s v="G_11"/>
    <x v="12"/>
    <n v="100"/>
    <s v="ene-mar"/>
    <s v="abril-junio"/>
    <s v="jul-set"/>
    <s v="oct-dic"/>
    <s v="R_P5"/>
    <s v="1_Afectación de la calidad en la atención en violencia debido al desgaste del personal por la alta demanda  y a condiciones no aptas de infraestructura."/>
    <s v="4 Cortes eléctricos o fallas informáticas que interrumpan la generación, captura, procesamiento y transmición de la comunicación e información"/>
    <s v="Prever mantenimiento de sistemas y dispositivos a través de los cuales se realiza la atención"/>
    <s v="Isabel Cascante"/>
    <x v="4"/>
    <x v="4"/>
    <n v="30"/>
    <s v="No se requiere"/>
    <n v="0"/>
    <n v="0"/>
    <m/>
    <e v="#N/A"/>
    <x v="0"/>
    <m/>
    <m/>
    <n v="2021"/>
    <x v="0"/>
  </r>
  <r>
    <x v="0"/>
    <s v="Aumentar la cobertura de los programas de protección y seguimiento para mujeres víctimas de violencia machista y/o en alto riesgo de femicidio en el nivel local."/>
    <x v="0"/>
    <s v="2018: 5538"/>
    <s v="20000 en el cuatrienio_x000a_2019: 5000_x000a_2020: 5000_x000a_2021: 5000_x000a_2022: 5000"/>
    <s v="2019-2022:_x000a_Total: 3.244_x000a_2019: 811_x000a_2020: 811_x000a_2021: 811_x000a_2022: 811_x000a_Fuente: FODESAF_x000a_Programa Promoción y_x000a_protección frente a la_x000a_violencia contra las_x000a_mujeres"/>
    <s v="Instituto Nacional de las Mujeres (INAMU) desde el Sistema Nacional para la Atención y Prevención de la Violencia contra las Mujeres"/>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37"/>
    <x v="36"/>
    <x v="0"/>
    <x v="0"/>
    <x v="0"/>
    <s v="Atender a las mujeres en su diversidad, desde las perspectivas social, legal, Psicológica y económica para la defensa de sus derechos así como de su integridad física, emocional, social y económica_x000a_"/>
    <s v="P_5"/>
    <x v="0"/>
    <s v="2.2.1"/>
    <s v="IDEM"/>
    <s v="IDEM"/>
    <s v="Eje 4. Continuidad de la contratación de las abogadas penalistas.  Para la atención de 285 casos (35 en Zona Sur, 160 en San José , Alajuela y Heredia y 90 en Cartago y Turrialba) "/>
    <s v="CENTRAL"/>
    <s v="TODOS LOS CANTONES"/>
    <s v="G_11"/>
    <x v="53"/>
    <n v="285"/>
    <s v="ene-mar"/>
    <s v="abril-junio"/>
    <s v="jul-set"/>
    <s v="oct-dic"/>
    <s v="R_P5"/>
    <s v="1_Afectación de la calidad en la atención en violencia debido al desgaste del personal por la alta demanda  y a condiciones no aptas de infraestructura."/>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Prever mecanismos alternativos para la comunicación y la atención"/>
    <s v="Adina Castro"/>
    <x v="4"/>
    <x v="4"/>
    <n v="40"/>
    <s v="Para la cancelación de la prórroga de la contratación de Abogadas, se incluye el IVA"/>
    <n v="0"/>
    <n v="23730000"/>
    <s v="10402"/>
    <s v="Servicios jurídicos"/>
    <x v="0"/>
    <n v="-23730000"/>
    <n v="1469000"/>
    <n v="2021"/>
    <x v="132"/>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37"/>
    <x v="36"/>
    <x v="0"/>
    <x v="0"/>
    <x v="3"/>
    <s v="Contribuir al desarrollo integral de las mujers en su diversidad a través de la capacitación, formación y asistencia técnica en distintas temáticas sociales, económicas, políticas o de organización"/>
    <s v="P_6"/>
    <x v="8"/>
    <s v="2.1.1"/>
    <n v="80"/>
    <n v="0"/>
    <s v="Eje 4. Diseño y ejecución de una estrategia para fortalecer capacidades para el ejercicio de auditoria social con 20 mujeres en las comunidades de los cantones priorizados en coordinación con el Dpto. de Gestión Local y Ciudadanía Activa"/>
    <s v="CENTRAL"/>
    <s v="TODOS LOS CANTONES"/>
    <s v="G_9"/>
    <x v="16"/>
    <n v="20"/>
    <s v="ene-mar"/>
    <s v="abril-junio"/>
    <s v="jul-set"/>
    <s v="oct-dic"/>
    <s v="R_P6"/>
    <s v="1_Necesidad de articulación en cualquier proceso de capacitación."/>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Negociar las acciones en el más lato nivel técnico institucional para asegurar el cumplimiento de la acción"/>
    <s v="Darcy Araya"/>
    <x v="4"/>
    <x v="4"/>
    <n v="10"/>
    <s v="Refrigerio y almuerzo para 1 dían para participantes"/>
    <n v="0"/>
    <n v="140000"/>
    <s v="10701"/>
    <s v="Actividades de capacitación"/>
    <x v="0"/>
    <m/>
    <m/>
    <n v="2021"/>
    <x v="10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37"/>
    <x v="36"/>
    <x v="0"/>
    <x v="0"/>
    <x v="3"/>
    <s v="Contribuir al desarrollo integral de las mujers en su diversidad a través de la capacitación, formación y asistencia técnica en distintas temáticas sociales, económicas, políticas o de organización"/>
    <s v="P_6"/>
    <x v="8"/>
    <s v="2.1.1"/>
    <s v="IDEM"/>
    <n v="0"/>
    <s v="Eje 6: Fortalecimiento conceptual y operativo de organizaciones locales de mujeres (80♀) para la prevenciòn del Femicidio mediante ejecución conjunta con el Foro de Mujeres del INAMU en cantones priorizados:  Los Chiles, San Carlos, Talamanca, Limón, Garabito, Puntarenas, Corredores, Golfito. virtual primer semestre y presencial segundo semestre)- Acción 6.3.1.1  planovi)"/>
    <s v="CENTRAL"/>
    <s v="TODOS LOS CANTONES"/>
    <s v="G_9"/>
    <x v="58"/>
    <n v="80"/>
    <s v="ene-mar"/>
    <s v="abril-junio"/>
    <s v="jul-set"/>
    <s v="oct-dic"/>
    <s v="R_P6"/>
    <s v="1_Necesidad de articulación en cualquier proceso de capacitación."/>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Prever el uso de recursos virtuales para la ejecución de la actividad"/>
    <s v="Marcela Arroyave"/>
    <x v="4"/>
    <x v="4"/>
    <n v="20"/>
    <s v="Transporte para  las usuarias"/>
    <n v="0"/>
    <n v="800000"/>
    <s v="10501"/>
    <s v="Transporte dentro del país"/>
    <x v="0"/>
    <m/>
    <m/>
    <n v="2021"/>
    <x v="4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37"/>
    <x v="36"/>
    <x v="0"/>
    <x v="0"/>
    <x v="3"/>
    <s v="Contribuir al desarrollo integral de las mujers en su diversidad a través de la capacitación, formación y asistencia técnica en distintas temáticas sociales, económicas, políticas o de organización"/>
    <s v="P_6"/>
    <x v="8"/>
    <s v="2.1.1"/>
    <s v="Idem"/>
    <s v="Idem"/>
    <s v="Eje 6: Fortalecimiento conceptual y operativo de organizaciones locales de mujeres (80♀) para la prevenciòn del Femicidio mediante ejecución conjunta con el Foro de Mujeres del INAMU en cantones priorizados:  Los Chiles, San Carlos, Talamanca, Limón, Garabito, Puntarenas, Corredores, Golfito. virtual primer semestre y presencial segundo semestre)- Acción 6.3.1.1  planovi)"/>
    <s v="CENTRAL"/>
    <s v="TODOS LOS CANTONES"/>
    <s v="G_9"/>
    <x v="58"/>
    <s v="IDEM"/>
    <s v="ene-mar"/>
    <s v="abril-junio"/>
    <s v="jul-set"/>
    <s v="oct-dic"/>
    <s v="R_P6"/>
    <s v="FALTA"/>
    <s v="FALTA"/>
    <s v="FALTA"/>
    <s v="Marcela Arroyave"/>
    <x v="4"/>
    <x v="4"/>
    <s v="IDEM"/>
    <s v="Alimentación para capacitación"/>
    <n v="0"/>
    <n v="1000000"/>
    <s v="10701"/>
    <s v="Actividades de capacitación"/>
    <x v="0"/>
    <m/>
    <m/>
    <n v="2021"/>
    <x v="17"/>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37"/>
    <x v="36"/>
    <x v="1"/>
    <x v="1"/>
    <x v="5"/>
    <s v="Generar conocimiento especializado en género y derechos humanos como un servicio que contribuya con los procesos que buscan la conformación de una sociedad más justa e igualitaria"/>
    <s v="P_7"/>
    <x v="11"/>
    <s v="1.6.3"/>
    <s v="IDEM"/>
    <n v="0"/>
    <s v="Eje 6. Seguimiento a la implementación de los ILAFEM. Análisis de la totalidad de femicidios de 2021_x000a_100% de femicidios analizados"/>
    <s v="CENTRAL"/>
    <s v="TODOS LOS CANTONES"/>
    <s v="G_8"/>
    <x v="48"/>
    <n v="1"/>
    <s v="ene-mar"/>
    <s v="abril-junio"/>
    <s v="jul-set"/>
    <s v="oct-dic"/>
    <e v="#N/A"/>
    <s v="1_Que no se realicen análsis de género a los datos estadísticos que se tienen por parte del personal a cargo."/>
    <s v="4 Cortes eléctricos o fallas informáticas que interrumpan la generación, captura, procesamiento y transmición de la comunicación e información"/>
    <s v="Gestión política con Jerarcas de instituciones que conforman los ILAFEM para aseguramiento de la realización de la acción"/>
    <s v="Marcela Arroyave"/>
    <x v="4"/>
    <x v="4"/>
    <n v="20"/>
    <s v="No se requiere"/>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37"/>
    <x v="36"/>
    <x v="1"/>
    <x v="1"/>
    <x v="5"/>
    <s v="Generar conocimiento especializado en género y derechos humanos como un servicio que contribuya con los procesos que buscan la conformación de una sociedad más justa e igualitaria"/>
    <s v="P_7"/>
    <x v="11"/>
    <s v="1.6.3"/>
    <s v="IDEM"/>
    <n v="0"/>
    <s v="Eje 6. Implementación del modelo de atención integral a familiares de víctimas de femicidio del 2020, en especial a personas menores de edad, adultas mayores y personas dependientes (atención psicológica, apoyo socioeconómico, reorganización de proyectos de vida, tutela, sistematización sobre los alcances del modelo). _x000a_100% de las familias atendidas"/>
    <s v="CENTRAL"/>
    <s v="TODOS LOS CANTONES"/>
    <s v="G_8"/>
    <x v="43"/>
    <n v="1"/>
    <s v="ene-mar"/>
    <s v="abril-junio"/>
    <s v="jul-set"/>
    <s v="oct-dic"/>
    <e v="#N/A"/>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Gestión política con Jerarcas de instituciones que conforman el sistema de protección para asegurar el cumplimiento de la acción"/>
    <s v="Marcela Arroyave"/>
    <x v="4"/>
    <x v="4"/>
    <n v="20"/>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37"/>
    <x v="36"/>
    <x v="2"/>
    <x v="2"/>
    <x v="10"/>
    <s v="Transversalizar los enfoques de derechos humanos, interseccionalidad y género entre otros, en la normativa y legislación costarricense"/>
    <s v="P_9"/>
    <x v="15"/>
    <s v="3.3.1"/>
    <s v="IDEM"/>
    <n v="0"/>
    <s v="Eje 4. Elaboración de un protocolo interinstitucional de atención especializado en diversas manifestaciones de VcM para la ampliación de los servicios de atención especializada (acción 4.1.1.2 planovi)"/>
    <s v="CENTRAL"/>
    <s v="SAN JOSE"/>
    <s v="G_18"/>
    <x v="42"/>
    <n v="10"/>
    <s v="ene-mar"/>
    <s v="abril-junio"/>
    <s v="N/A"/>
    <s v="N/A"/>
    <s v="R_P9"/>
    <s v="2_Resistencia político-técnica y barreras (desconocimiento, desarticulación) de las jerarquías instucionales que dificultan/limitan el  abordaje hacia el cierre de brechas de género. "/>
    <s v="4 Cortes eléctricos o fallas informáticas que interrumpan la generación, captura, procesamiento y transmición de la comunicación e información"/>
    <s v="Negociar las acciones en el nivel político para asegurar el cumplimiento de la acción"/>
    <s v="Adina Castro_x000a_Darcy Araya_x000a_"/>
    <x v="4"/>
    <x v="4"/>
    <n v="20"/>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37"/>
    <x v="36"/>
    <x v="2"/>
    <x v="2"/>
    <x v="10"/>
    <s v="Transversalizar los enfoques de derechos humanos, interseccionalidad y género entre otros, en la normativa y legislación costarricense"/>
    <s v="P_9"/>
    <x v="15"/>
    <s v="3.3.1"/>
    <s v="IDEM"/>
    <n v="0"/>
    <s v="Eje 4. Registro y Seguimiento a los casos investigados por incumplimiento y/o re-victimización a usuarias a lo interno de cada institución incluyendo las recibidas y tramitadas en las Contralorías de Servicios"/>
    <s v="CENTRAL"/>
    <s v="SAN JOSE"/>
    <s v="G_18"/>
    <x v="128"/>
    <n v="1"/>
    <s v="ene-mar"/>
    <s v="abril-junio"/>
    <s v="jul-set"/>
    <s v="oct-dic"/>
    <s v="R_P9"/>
    <s v="1_Que no se realicen análsis de género a los datos estadísticos que se tienen por parte del personal a cargo."/>
    <s v="4 Cortes eléctricos o fallas informáticas que interrumpan la generación, captura, procesamiento y transmición de la comunicación e información"/>
    <s v="Negociar con MIDEPLAN el uso de un registro uniforme por parte de las Contralorías de Servicios de las Instituciones que inegran el Sistema Nacional"/>
    <s v="Coordinación_x000a_Inés Delgado"/>
    <x v="4"/>
    <x v="4"/>
    <n v="10"/>
    <s v="No se requiere"/>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37"/>
    <x v="36"/>
    <x v="1"/>
    <x v="1"/>
    <x v="5"/>
    <s v="Generar conocimiento especializado en género y derechos humanos como un servicio que contribuya con los procesos que buscan la conformación de una sociedad más justa e igualitaria"/>
    <s v="P_7"/>
    <x v="11"/>
    <s v="1.6.3"/>
    <n v="1"/>
    <n v="0"/>
    <s v="Eje 5. Implementación de un sistema de control y seguimiento a las investigaciones y sanciones por hostigamiento sexual"/>
    <s v="CENTRAL"/>
    <s v="SAN JOSE"/>
    <s v="G_8"/>
    <x v="129"/>
    <n v="1"/>
    <s v="ene-mar"/>
    <s v="abril-junio"/>
    <s v="jul-set"/>
    <s v="oct-dic"/>
    <s v="R_P9"/>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Coordinar con la comisón interna de Prevención del Hostigamiento Sexual para asegurar la disponibilidad de la información"/>
    <s v="Marcela Arroyave"/>
    <x v="4"/>
    <x v="4"/>
    <n v="10"/>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37"/>
    <x v="36"/>
    <x v="2"/>
    <x v="2"/>
    <x v="6"/>
    <s v="Transversalizar los enfoques de derechos humanos, interseccionalidad y género entre otros, que mejoren la calidad de los servicios que reciben las mujeres"/>
    <s v="P_8"/>
    <x v="17"/>
    <s v="3.2.3"/>
    <n v="18"/>
    <n v="18"/>
    <s v="Todos los ejes del PLANOVI: Asesoría, capacitación y seguimiento en forma virtual a redes locales para la ejecución local del PLANOVI, incluyendo 1 encuentro nacional_x000a_Cantidad de acciones estratégicas del Plan PLANOVI en ejecución. (10)"/>
    <s v="CENTRAL"/>
    <s v="SAN JOSE"/>
    <s v="G_26"/>
    <x v="46"/>
    <n v="18"/>
    <s v="ene-mar"/>
    <s v="abril-junio"/>
    <s v="jul-set"/>
    <s v="oct-dic"/>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Asegurar la coordinación con las instituciones del Sistema Nacional que han incluido la acción en su programación"/>
    <s v="Rosey López_x000a_Darcy Araya_x000a_Adina Castro_x000a_Isabel Cascante_x000a_Kattia Solís"/>
    <x v="4"/>
    <x v="4"/>
    <s v="20 cada una"/>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37"/>
    <x v="36"/>
    <x v="1"/>
    <x v="1"/>
    <x v="9"/>
    <s v="Elaborar y dar seguimiento al Plan Presupuesto Institucional anualmente, definiendo sus Programas, indicadores , metas, acciones estratégicas y la disposición de recursos presupuestarios que permitan la generación de bienes y servicios requeridos, así como diseñar las evaluaciones a dichas intervenciones"/>
    <s v="P_2"/>
    <x v="13"/>
    <s v="1.2.1"/>
    <s v="IDEM"/>
    <n v="0"/>
    <s v="Eje 6. Realización de una Evaluación de los 19 CLAIS."/>
    <s v="CENTRAL"/>
    <s v="SAN JOSE"/>
    <s v="G_3"/>
    <x v="78"/>
    <s v="IDEM"/>
    <s v="N/A"/>
    <s v="abril-junio"/>
    <s v="jul-set"/>
    <s v="N/A"/>
    <s v="R_P8"/>
    <s v="1_Que no se realicen análsis de género a los datos estadísticos que se tienen por parte del personal a cargo."/>
    <s v="4 Cortes eléctricos o fallas informáticas que interrumpan la generación, captura, procesamiento y transmición de la comunicación e información"/>
    <s v="Gestión política con Jerarcas de instituciones que conforman CLAIS para aseguramiento de la realización de la acción"/>
    <s v="Marcela Arroyave"/>
    <x v="4"/>
    <x v="4"/>
    <n v="10"/>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37"/>
    <x v="36"/>
    <x v="2"/>
    <x v="2"/>
    <x v="6"/>
    <s v="Transversalizar los enfoques de derechos humanos, interseccionalidad y género entre otros, que mejoren la calidad de los servicios que reciben las mujeres"/>
    <s v="P_8"/>
    <x v="17"/>
    <s v="3.2.3"/>
    <n v="19"/>
    <n v="4"/>
    <s v="Eje 6: Visitas de seguimiento semestrales a cada uno de los CLAIS.  TOTAL:   19 CLAIS"/>
    <s v="CENTRAL"/>
    <s v="SAN JOSE"/>
    <s v="G_26"/>
    <x v="46"/>
    <n v="19"/>
    <s v="ene-mar"/>
    <s v="abril-junio"/>
    <s v="jul-set"/>
    <s v="oct-dic"/>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Prever el uso de mecanismos virtuales de comunicación para el cumplimiento de la actividad"/>
    <s v="Adina_x000a_Rosey_x000a_Kattia_x000a_Darcy_x000a_Isabel_x000a_Marcela"/>
    <x v="4"/>
    <x v="4"/>
    <n v="10"/>
    <s v="Viáticos"/>
    <n v="0"/>
    <n v="500000"/>
    <s v="10502"/>
    <s v="Viáticos dentro del país"/>
    <x v="0"/>
    <m/>
    <m/>
    <n v="2021"/>
    <x v="24"/>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37"/>
    <x v="36"/>
    <x v="2"/>
    <x v="2"/>
    <x v="6"/>
    <s v="Transversalizar los enfoques de derechos humanos, interseccionalidad y género entre otros, que mejoren la calidad de los servicios que reciben las mujeres"/>
    <s v="P_8"/>
    <x v="17"/>
    <s v="3.2.3"/>
    <s v="IDEM"/>
    <n v="4"/>
    <s v="Eje 6: Visitas de seguimiento semestrales a cada uno de los CLAIS.  TOTAL:   19 CLAIS"/>
    <s v="CENTRAL"/>
    <s v="SAN JOSE"/>
    <s v="G_26"/>
    <x v="46"/>
    <s v="IDEM"/>
    <s v="ene-mar"/>
    <s v="abril-junio"/>
    <s v="jul-set"/>
    <s v="oct-dic"/>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Prever el uso de mecanismos virtuales de comunicación para el cumplimiento de la actividad"/>
    <s v="Adina_x000a_Rosey_x000a_Kattia_x000a_Darcy_x000a_Isabel_x000a_Marcela"/>
    <x v="4"/>
    <x v="4"/>
    <s v="idem"/>
    <s v="Transporte"/>
    <n v="0"/>
    <n v="100000"/>
    <s v="10501"/>
    <s v="Transporte dentro del país"/>
    <x v="0"/>
    <m/>
    <m/>
    <n v="2021"/>
    <x v="3"/>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37"/>
    <x v="36"/>
    <x v="2"/>
    <x v="2"/>
    <x v="6"/>
    <s v="Transversalizar los enfoques de derechos humanos, interseccionalidad y género entre otros, que mejoren la calidad de los servicios que reciben las mujeres"/>
    <s v="P_8"/>
    <x v="6"/>
    <s v="3.2.1"/>
    <s v="IDEM"/>
    <n v="0"/>
    <s v="Eje 6. Divulgación del mecanismo de referencia de los CLAIS entre las instituciones a nivel local y la comunidad"/>
    <s v="CENTRAL"/>
    <s v="SAN JOSE"/>
    <s v="G_14"/>
    <x v="71"/>
    <n v="22"/>
    <s v="ene-mar"/>
    <s v="abril-junio"/>
    <s v="jul-set"/>
    <s v="oct-dic"/>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Prever el uso de mecanismos virtuales de comunicación para el cumplimiento de la actividad"/>
    <s v="Marcela Arroyave"/>
    <x v="4"/>
    <x v="4"/>
    <n v="10"/>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37"/>
    <x v="36"/>
    <x v="2"/>
    <x v="2"/>
    <x v="6"/>
    <s v="Transversalizar los enfoques de derechos humanos, interseccionalidad y género entre otros, que mejoren la calidad de los servicios que reciben las mujeres"/>
    <s v="P_8"/>
    <x v="6"/>
    <s v="3.2.1"/>
    <s v="IDEM"/>
    <n v="0"/>
    <s v="Eje 3. Diseño y validación del Modelo de Gestión del Eje 3 del PLANOVI en coordinación con el IMAS."/>
    <s v="CENTRAL"/>
    <s v="SAN JOSE"/>
    <s v="G_14"/>
    <x v="13"/>
    <n v="1"/>
    <s v="ene-mar"/>
    <s v="abril-junio"/>
    <s v="jul-set"/>
    <s v="oct-dic"/>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Negociar las acciones en el nivel político para asegurar el cumplimiento de la acción"/>
    <s v="Rosey López_x000a_"/>
    <x v="4"/>
    <x v="4"/>
    <s v="60 días"/>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37"/>
    <x v="36"/>
    <x v="2"/>
    <x v="2"/>
    <x v="6"/>
    <s v="Transversalizar los enfoques de derechos humanos, interseccionalidad y género entre otros, que mejoren la calidad de los servicios que reciben las mujeres"/>
    <s v="P_8"/>
    <x v="6"/>
    <s v="3.2.1"/>
    <s v="IDEM"/>
    <n v="0"/>
    <s v="Eje 4. Realizar un diagnóstico del estado actual de los servicios a partir de los criterios de excelencia en el INAMU, IMAS y MSP. (acción 4.1.2.1 planovi)"/>
    <s v="CENTRAL"/>
    <s v="SAN JOSE"/>
    <s v="G_14"/>
    <x v="13"/>
    <n v="2"/>
    <s v="ene-mar"/>
    <s v="abril-junio"/>
    <s v="jul-set"/>
    <s v="oct-dic"/>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Negociar las acciones en el nivel político para asegurar el cumplimiento de la acción"/>
    <s v="Inés Delgado _x000a_"/>
    <x v="4"/>
    <x v="4"/>
    <n v="60"/>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37"/>
    <x v="36"/>
    <x v="2"/>
    <x v="2"/>
    <x v="6"/>
    <s v="Transversalizar los enfoques de derechos humanos, interseccionalidad y género entre otros, que mejoren la calidad de los servicios que reciben las mujeres"/>
    <s v="P_8"/>
    <x v="6"/>
    <s v="3.2.1"/>
    <s v="IDEM"/>
    <n v="0"/>
    <s v="Eje 4: Promoción y gestión para la acreditación de un servicio del Ministerio de Justicia con la norma SAPAO "/>
    <s v="CENTRAL"/>
    <s v="SAN JOSE"/>
    <s v="G_14"/>
    <x v="13"/>
    <n v="1"/>
    <s v="ene-mar"/>
    <s v="abril-junio"/>
    <s v="jul-set"/>
    <s v="oct-dic"/>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Negociar las acciones en el más lato nivel técnico institucional para asegurar el cumplimiento de la acción"/>
    <s v="Rosey López"/>
    <x v="4"/>
    <x v="4"/>
    <n v="15"/>
    <s v="No se requiere"/>
    <n v="0"/>
    <n v="0"/>
    <m/>
    <e v="#N/A"/>
    <x v="0"/>
    <m/>
    <m/>
    <n v="2021"/>
    <x v="0"/>
  </r>
  <r>
    <x v="3"/>
    <s v="Fortalecer las organizaciones de la Economía Social Solidaria mediante capacitación, asistencia técnica y financiamiento para mejorar su productividad según el modelo asociativo inclusivo con enfoque de derechos humanos."/>
    <x v="3"/>
    <s v=" 2017: No disponible"/>
    <s v="2019-2022: 60_x000a_2019: 15_x000a_2020: 15_x000a_2021: 15_x000a_2022: 15"/>
    <s v="INAMU: 1.160 FODESAF – Programa Autonomía Económica de las Mujeres código de programa T-03"/>
    <s v="INAMU: Dirección Estratégica"/>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37"/>
    <x v="36"/>
    <x v="2"/>
    <x v="2"/>
    <x v="6"/>
    <s v="Transversalizar los enfoques de derechos humanos, interseccionalidad y género entre otros, que mejoren la calidad de los servicios que reciben las mujeres"/>
    <s v="P_8"/>
    <x v="7"/>
    <s v="3.2.2"/>
    <n v="50"/>
    <n v="0"/>
    <s v="Un curso anual virtual dirigido al funcionariado público coordinado por ST-PIEG,  ST-PLANOVI,  CIPV Y GPP con colaboración temática de otros departamentos técnicos_x000a_Un curso anual de Politicas Públicas con Perspectiva de Género y Derechos Humanos de las Mujeres en tiempos de Pandemia."/>
    <s v="CENTRAL"/>
    <s v="MONTES DE OCA"/>
    <s v="G_15"/>
    <x v="14"/>
    <n v="50"/>
    <s v="Enero-Marzo"/>
    <s v="Abril-Junio"/>
    <n v="44409"/>
    <s v="N/A"/>
    <s v="R_P8"/>
    <s v="1_Necesidad de articulación en cualquier proceso de capacitación."/>
    <s v="4 Cortes eléctricos o fallas informáticas que interrumpan la generación, captura, procesamiento y transmición de la comunicación e información"/>
    <s v="Mantener una constante comunicación con los Departamentos y la DT para cumplir con los compromisos del curso virtual."/>
    <s v="Ester Serrano, María Ester Vargas, Saskia Salas, Yensy Herrera, Eugenia Salazar, Kattia Solís, María Picado"/>
    <x v="4"/>
    <x v="4"/>
    <s v="Un día hábil mensual "/>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37"/>
    <x v="36"/>
    <x v="2"/>
    <x v="2"/>
    <x v="6"/>
    <s v="Transversalizar los enfoques de derechos humanos, interseccionalidad y género entre otros, que mejoren la calidad de los servicios que reciben las mujeres"/>
    <s v="P_8"/>
    <x v="6"/>
    <s v="3.2.1"/>
    <s v="IDEM"/>
    <s v="IDEM"/>
    <s v="Proyecto de Prevención Primaria para incluir contenidos de promoción de una cultura no machista y prevención de la violencia en el currículum de Primera Infancia del MEP"/>
    <s v="CENTRAL"/>
    <s v="SAN JOSE"/>
    <s v="G_14"/>
    <x v="13"/>
    <n v="1"/>
    <s v="N/A"/>
    <s v="N/A"/>
    <s v="jul-set"/>
    <s v="oct-dic"/>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Asegurar la coordinación con las instituciones del Sistema Nacional que han incluido la acción en su programación"/>
    <s v="Kattia Solís"/>
    <x v="4"/>
    <x v="4"/>
    <s v="Idem"/>
    <s v="Contratación de servicios profesionales para diseño y ejecución del proyecto para integrar contenidos de cambio cultural para lo no violencia en los procesos de formación del Ministerio de Educación Pública específicamente en el curriculo de primera infancia."/>
    <n v="0"/>
    <n v="15000000"/>
    <n v="10404"/>
    <s v="Servicios en ciencias económicas y sociales"/>
    <x v="0"/>
    <m/>
    <m/>
    <n v="2021"/>
    <x v="72"/>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37"/>
    <x v="36"/>
    <x v="2"/>
    <x v="2"/>
    <x v="8"/>
    <s v="Dirigir técnica e ideológicamente el que hacer de los departamentos ejecutores del programa 3"/>
    <s v="P_12"/>
    <x v="10"/>
    <s v="3.0.0"/>
    <s v="IDEM"/>
    <s v="IDEM"/>
    <s v="Incluir compromisos de cumplimiento Disposiciones Contraloría General de la República, presupuestación, articulación de políticas PIEG y PLANOVI, alianzas con actores estratégicos, informe ODS5."/>
    <s v="CENTRAL"/>
    <s v="TODOS LOS CANTONES"/>
    <s v="G_24"/>
    <x v="67"/>
    <s v="IDEM"/>
    <s v="ene-mar"/>
    <s v="abril-junio"/>
    <s v="jul-set"/>
    <s v="oct-dic"/>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Asegurar la coordinación con las instituciones del Sistema Nacional que han incluido la acción en su programación"/>
    <s v="Kattia Solís"/>
    <x v="4"/>
    <x v="4"/>
    <s v="Idem"/>
    <s v="No se requiere"/>
    <n v="0"/>
    <n v="0"/>
    <m/>
    <e v="#N/A"/>
    <x v="0"/>
    <m/>
    <m/>
    <n v="2021"/>
    <x v="0"/>
  </r>
  <r>
    <x v="3"/>
    <s v="Fortalecer las organizaciones de la Economía Social Solidaria mediante capacitación, asistencia técnica y financiamiento para mejorar su productividad según el modelo asociativo inclusivo con enfoque de derechos humanos."/>
    <x v="3"/>
    <s v=" 2017: No disponible"/>
    <s v="2019-2022: 60_x000a_2019: 15_x000a_2020: 15_x000a_2021: 15_x000a_2022: 15"/>
    <s v="INAMU: 1.160 FODESAF – Programa Autonomía Económica de las Mujeres código de programa T-03"/>
    <s v="INAMU: Dirección Estratégica"/>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37"/>
    <x v="36"/>
    <x v="2"/>
    <x v="2"/>
    <x v="6"/>
    <s v="Transversalizar los enfoques de derechos humanos, interseccionalidad y género entre otros, que mejoren la calidad de los servicios que reciben las mujeres"/>
    <s v="P_8"/>
    <x v="7"/>
    <s v="3.2.2"/>
    <n v="40"/>
    <n v="8"/>
    <s v="Eje 1. Impartir 4 cursos virtuales de introducción a la VcM  a funcionarios de instituciones del Sistema Nacional en cantones prioritarios (acción 1.2.2.2 Planovi)"/>
    <s v="CENTRAL"/>
    <s v="TODOS LOS CANTONES"/>
    <s v="G_15"/>
    <x v="11"/>
    <n v="40"/>
    <s v="ene-mar"/>
    <s v="abril-junio"/>
    <s v="jul-set"/>
    <s v="oct-dic"/>
    <s v="R_P8"/>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Prever la utilización de otros mecanismos  información en caso de que no funcione la página."/>
    <s v="Rosey López_x000a_Inés Delgado_x000a_Isabel Cascante_x000a_Kattia Solís"/>
    <x v="4"/>
    <x v="4"/>
    <n v="20"/>
    <s v="no se requiere"/>
    <n v="0"/>
    <n v="0"/>
    <m/>
    <e v="#N/A"/>
    <x v="0"/>
    <m/>
    <m/>
    <n v="2021"/>
    <x v="0"/>
  </r>
  <r>
    <x v="3"/>
    <s v="Fortalecer las organizaciones de la Economía Social Solidaria mediante capacitación, asistencia técnica y financiamiento para mejorar su productividad según el modelo asociativo inclusivo con enfoque de derechos humanos."/>
    <x v="3"/>
    <s v=" 2017: No disponible"/>
    <s v="2019-2022: 60_x000a_2019: 15_x000a_2020: 15_x000a_2021: 15_x000a_2022: 15"/>
    <s v="INAMU: 1.160 FODESAF – Programa Autonomía Económica de las Mujeres código de programa T-03"/>
    <s v="INAMU: Dirección Estratégica"/>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37"/>
    <x v="36"/>
    <x v="2"/>
    <x v="2"/>
    <x v="6"/>
    <s v="Transversalizar los enfoques de derechos humanos, interseccionalidad y género entre otros, que mejoren la calidad de los servicios que reciben las mujeres"/>
    <s v="P_8"/>
    <x v="7"/>
    <s v="3.2.2"/>
    <n v="80"/>
    <n v="50"/>
    <s v="Ejes 4 y 5. Capacitación virtual de personal institucional de los 7 cantones priorizados para la detección y atención de VcM para el fortalecimiento conceptual y sobre estrategias de intervención en las diferentes manifestaciones de la VcM (no solo violencia intrafamiliar) "/>
    <s v="CENTRAL"/>
    <s v="TODOS LOS CANTONES"/>
    <s v="G_15"/>
    <x v="14"/>
    <n v="27"/>
    <s v="ene-mar"/>
    <s v="abril-junio"/>
    <s v="jul-set"/>
    <s v="oct-dic"/>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Prever la utilización de diversos mecanismos de transmisión de la información"/>
    <s v="Adina Castro_x000a_Darcy Araya_x000a_Kattia Solís"/>
    <x v="4"/>
    <x v="4"/>
    <n v="20"/>
    <s v="Plataforma virtual"/>
    <n v="0"/>
    <n v="0"/>
    <m/>
    <e v="#N/A"/>
    <x v="0"/>
    <m/>
    <m/>
    <n v="2021"/>
    <x v="0"/>
  </r>
  <r>
    <x v="3"/>
    <s v="Fortalecer las organizaciones de la Economía Social Solidaria mediante capacitación, asistencia técnica y financiamiento para mejorar su productividad según el modelo asociativo inclusivo con enfoque de derechos humanos."/>
    <x v="3"/>
    <s v=" 2017: No disponible"/>
    <s v="2019-2022: 60_x000a_2019: 15_x000a_2020: 15_x000a_2021: 15_x000a_2022: 15"/>
    <s v="INAMU: 1.160 FODESAF – Programa Autonomía Económica de las Mujeres código de programa T-03"/>
    <s v="INAMU: Dirección Estratégica"/>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37"/>
    <x v="36"/>
    <x v="2"/>
    <x v="2"/>
    <x v="6"/>
    <s v="Transversalizar los enfoques de derechos humanos, interseccionalidad y género entre otros, que mejoren la calidad de los servicios que reciben las mujeres"/>
    <s v="P_8"/>
    <x v="7"/>
    <s v="3.2.2"/>
    <n v="35"/>
    <n v="0"/>
    <s v="Eje 5. Desarrollo de una capacitación especializada en violencia sexual a personal de instituciones de cantones priorizados"/>
    <s v="CENTRAL"/>
    <s v="TODOS LOS CANTONES"/>
    <s v="G_15"/>
    <x v="14"/>
    <n v="35"/>
    <s v="ene-mar"/>
    <s v="abril-junio"/>
    <s v="jul-set"/>
    <s v="oct-dic"/>
    <s v="R_P8"/>
    <s v="_Limitada conducción estratégica y de procedimientos técnicos para uniformar y gestionar acciones en favor de la igualdad de género en el ámbito público y privado (AT)"/>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Prever el uso de mecanismos virtuales para el desarrollo de la parte conceptual de la capacitación"/>
    <s v="Kattia Solís_x000a_Darcy Araya"/>
    <x v="4"/>
    <x v="4"/>
    <n v="20"/>
    <s v="No se requiere"/>
    <n v="0"/>
    <n v="0"/>
    <m/>
    <e v="#N/A"/>
    <x v="0"/>
    <m/>
    <m/>
    <n v="2021"/>
    <x v="0"/>
  </r>
  <r>
    <x v="3"/>
    <s v="Fortalecer las organizaciones de la Economía Social Solidaria mediante capacitación, asistencia técnica y financiamiento para mejorar su productividad según el modelo asociativo inclusivo con enfoque de derechos humanos."/>
    <x v="3"/>
    <s v=" 2017: No disponible"/>
    <s v="2019-2022: 60_x000a_2019: 15_x000a_2020: 15_x000a_2021: 15_x000a_2022: 15"/>
    <s v="INAMU: 1.160 FODESAF – Programa Autonomía Económica de las Mujeres código de programa T-03"/>
    <s v="INAMU: Dirección Estratégica"/>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37"/>
    <x v="36"/>
    <x v="2"/>
    <x v="2"/>
    <x v="6"/>
    <s v="Transversalizar los enfoques de derechos humanos, interseccionalidad y género entre otros, que mejoren la calidad de los servicios que reciben las mujeres"/>
    <s v="P_8"/>
    <x v="7"/>
    <s v="3.2.2"/>
    <n v="80"/>
    <n v="50"/>
    <s v="Ejes 4 y 5. Talleres de Hostigamiento sexual y Debida Diligencia a funcionarios públicos 4 sesiones-taller con Unidades Regionales INAMU para actualizar y retroalimentar al personal "/>
    <s v="CENTRAL"/>
    <s v="TODOS LOS CANTONES"/>
    <s v="G_15"/>
    <x v="14"/>
    <n v="14"/>
    <s v="ene-mar"/>
    <s v="abril-junio"/>
    <s v="jul-set"/>
    <s v="oct-dic"/>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Prever el uso de mecanismos virtuales de comunicación para el cumplimiento de la actividad"/>
    <s v="Adina_x000a_Rosey_x000a_Kattia_x000a_Darcy_x000a_Isabel_x000a_Marcela"/>
    <x v="4"/>
    <x v="4"/>
    <n v="5"/>
    <s v="Viáticos"/>
    <n v="0"/>
    <n v="800000"/>
    <s v="10502"/>
    <s v="Viáticos dentro del país"/>
    <x v="0"/>
    <m/>
    <m/>
    <n v="2021"/>
    <x v="40"/>
  </r>
  <r>
    <x v="4"/>
    <s v="Desarrollar programas y proyectos dirigidos hacia mujeres para el ejercicio efectivo de sus derechos en igualdad con los hombres, en un ambiente libre de violencia y de respeto a los derechos humanos y de inclusión. (Decretos Ejecutivos N°41115-MP-MCM y N°41240-MP-MCM)  "/>
    <x v="4"/>
    <s v=" 20%_x000a_Avance del Plan de Acción quinquenal PLANOVI 2018-2022"/>
    <s v="100% (80% Plan de Acción quinquenal PLANOVI 2018-2022)_x000a_ _x000a_2019= 45%_x000a_2020=65%_x000a_2021= 80%_x000a_2022=100%"/>
    <s v="2019-2022: 3.365,6_x000a_FODESAF-partida_x000a_PLANOVI 5-T-AVI-01"/>
    <s v="INAMU: Dirección Estratégica, _x000a_Instituciones Ejecutoras del Plan de Acción del PLANOVI 2019-2022"/>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37"/>
    <x v="36"/>
    <x v="1"/>
    <x v="1"/>
    <x v="2"/>
    <s v="Orientar  el contenido de los objetivos y metas institucionales desde una perspectiva Técnico-Administrativa, que brinde soporte  y dirección al quehacer institucional, mediante apoyo, legitimidad y guía política"/>
    <s v="P_1"/>
    <x v="23"/>
    <s v="1.8.2"/>
    <s v="IDEM"/>
    <s v="IDEM"/>
    <s v="Ejes 4, 5 y 6: Conducción del Planovi mediante coordinación de Comisión de Seguimiento, Consejo Nacional "/>
    <s v="CENTRAL"/>
    <s v="SAN JOSE"/>
    <s v="G_17"/>
    <x v="130"/>
    <s v="5 CADA UNA FALTA ACLARACIÓN POR PARTE DE LA ST-PLANOVI"/>
    <s v="ene-mar"/>
    <s v="abril-junio"/>
    <s v="jul-set"/>
    <s v="oct-dic"/>
    <s v="R_P1"/>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Asegurar la coordinación con las instituciones del Sistema Nacional que han incluido la acción en su programación"/>
    <s v="Coordinación Depto_x000a_Darcy Araya"/>
    <x v="4"/>
    <x v="4"/>
    <n v="15"/>
    <s v="No se requiere"/>
    <n v="0"/>
    <n v="0"/>
    <m/>
    <e v="#N/A"/>
    <x v="0"/>
    <m/>
    <m/>
    <n v="2021"/>
    <x v="0"/>
  </r>
  <r>
    <x v="4"/>
    <s v="Desarrollar programas y proyectos dirigidos hacia mujeres para el ejercicio efectivo de sus derechos en igualdad con los hombres, en un ambiente libre de violencia y de respeto a los derechos humanos y de inclusión. (Decretos Ejecutivos N°41115-MP-MCM y N°41240-MP-MCM)  "/>
    <x v="4"/>
    <s v=" 20%_x000a_Avance del Plan de Acción quinquenal PLANOVI 2018-2022"/>
    <s v="100% (80% Plan de Acción quinquenal PLANOVI 2018-2022)_x000a_ _x000a_2019= 45%_x000a_2020=65%_x000a_2021= 80%_x000a_2022=100%"/>
    <s v="2019-2022: 3.365,6_x000a_FODESAF-partida_x000a_PLANOVI 5-T-AVI-01"/>
    <s v="INAMU: Dirección Estratégica, _x000a_Instituciones Ejecutoras del Plan de Acción del PLANOVI 2019-2022"/>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37"/>
    <x v="36"/>
    <x v="1"/>
    <x v="1"/>
    <x v="2"/>
    <s v="Orientar  el contenido de los objetivos y metas institucionales desde una perspectiva Técnico-Administrativa, que brinde soporte  y dirección al quehacer institucional, mediante apoyo, legitimidad y guía política"/>
    <s v="P_1"/>
    <x v="23"/>
    <s v="1.8.2"/>
    <s v="IDEM"/>
    <s v="IDEM"/>
    <s v="Ejes 4, 5 y 6: Conducción del PLANOVI a través de comisiones de Ejes"/>
    <s v="CENTRAL"/>
    <s v="SAN JOSE"/>
    <s v="G_17"/>
    <x v="130"/>
    <n v="3"/>
    <s v="ene-mar"/>
    <s v="abril-junio"/>
    <s v="jul-set"/>
    <s v="oct-dic"/>
    <s v="R_P1"/>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Asegurar la coordinación con las instituciones del Sistema Nacional que han incluido la acción en su programación"/>
    <s v="Rosey López_x000a_Darcy Araya_x000a_Adina Castro_x000a_Isabel Cascante_x000a_Inés Delgado_x000a_Kattia Solís_x000a_Coordinación"/>
    <x v="4"/>
    <x v="4"/>
    <n v="40"/>
    <s v="No se requiere"/>
    <n v="0"/>
    <n v="0"/>
    <m/>
    <e v="#N/A"/>
    <x v="0"/>
    <m/>
    <m/>
    <n v="2021"/>
    <x v="0"/>
  </r>
  <r>
    <x v="2"/>
    <s v="Desarrollar programas y proyectos dirigidos hacia mujeres para el ejercicio efectivo de sus derechos en igualdad con los hombres, en un ambiente libre de violencia y de respeto a los derechos humanos y de inclusión. (Decretos Ejecutivos N°41115-MP-MCM y N°41240-MP-MCM)  "/>
    <x v="2"/>
    <s v="Línea base 0%_x000a_III Plan de la PIEG 2015-2018. (30 Instituciones ejecutoras)"/>
    <s v="2019-2022: 90%_x000a_ _x000a_2019= 30%_x000a_2020= 60%_x000a_2021= 80%_x000a_2022= 90%"/>
    <s v="2019-2022: 14.903,6"/>
    <s v="INAMU: Dirección Estratégica"/>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37"/>
    <x v="36"/>
    <x v="2"/>
    <x v="2"/>
    <x v="6"/>
    <s v="Transversalizar los enfoques de derechos humanos, interseccionalidad y género entre otros, que mejoren la calidad de los servicios que reciben las mujeres"/>
    <s v="P_8"/>
    <x v="17"/>
    <s v="3.2.3"/>
    <n v="7"/>
    <s v="IDEM"/>
    <s v="Ejes 4, 5, 6: Incidencia política y asesoría mediante participación en COTEA, MESECVI, COMISION 9-1-1, COMISION PODER JUDICIAL, CONATT y MICITT, SUMEVIG"/>
    <s v="CENTRAL"/>
    <s v="SAN JOSE"/>
    <s v="G_26"/>
    <x v="46"/>
    <n v="7"/>
    <s v="ene-mar"/>
    <s v="abril-junio"/>
    <s v="jul-set"/>
    <s v="oct-dic"/>
    <s v="R_P1"/>
    <s v="5_ Se elaboren planes alternos basados en la coyuntura actual, que lleguen a saturar o invisibilizar los planes oficiales"/>
    <s v="4 Cortes eléctricos o fallas informáticas que interrumpan la generación, captura, procesamiento y transmición de la comunicación e información"/>
    <s v="Negociar las acciones en el más lato nivel técnico institucional para asegurar el cumplimiento de la acción"/>
    <s v="Rosey López_x000a_Darcy Araya_x000a_Adina Castro_x000a_Isabel Cascante_x000a_Inés Delgado_x000a_Coordinación"/>
    <x v="4"/>
    <x v="4"/>
    <n v="12"/>
    <s v="No se requiere"/>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7"/>
    <x v="36"/>
    <x v="1"/>
    <x v="1"/>
    <x v="5"/>
    <s v="Generar conocimiento especializado en género y derechos humanos como un servicio que contribuya con los procesos que buscan la conformación de una sociedad más justa e igualitaria"/>
    <s v="P_7"/>
    <x v="5"/>
    <s v="1.6.2"/>
    <n v="3000"/>
    <n v="2000"/>
    <s v="Eje 1: Conmemoración 25 Noviembre"/>
    <s v="CENTRAL"/>
    <s v="SAN JOSE"/>
    <s v="G_7"/>
    <x v="11"/>
    <n v="3000"/>
    <s v="N/A"/>
    <s v="N/A"/>
    <s v="N/A"/>
    <n v="44160"/>
    <s v="R_P7"/>
    <s v="2_Limitación de recursos de personal y materiales para la realización de actividades de producción y difusión del conocimiento especializado"/>
    <s v="1 Eventos metereológicos tales como:  inundaciones, deslaves, derrumbes, lluvias torrenciales y eléctricas, que pueden afectar entre otras cosas el acceso de las funcionarias y las mujeres al punto de reunión o que afecten la funcionalidad de los servicios básicos o los sistemas informáticos y la conectividad así como el daño en la estructuras"/>
    <s v="Prever la posibilidad de uso de recursos virtuales para la ejecución de la acción"/>
    <s v="Adina Castro_x000a_Rosey López"/>
    <x v="4"/>
    <x v="4"/>
    <n v="20"/>
    <s v="Contratación"/>
    <n v="0"/>
    <n v="10000000"/>
    <s v="10702"/>
    <s v="Actividades protocolarias y sociales"/>
    <x v="0"/>
    <m/>
    <m/>
    <n v="2021"/>
    <x v="35"/>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7"/>
    <x v="36"/>
    <x v="1"/>
    <x v="1"/>
    <x v="5"/>
    <s v="Generar conocimiento especializado en género y derechos humanos como un servicio que contribuya con los procesos que buscan la conformación de una sociedad más justa e igualitaria"/>
    <s v="P_7"/>
    <x v="11"/>
    <s v="1.6.3"/>
    <n v="1"/>
    <n v="13"/>
    <s v="Eje 1. Divulgación de Resultados de la Encuesta Percepciones para establecimiento de la Línea Base. (1 documento divulgado)"/>
    <s v="CENTRAL"/>
    <s v="TODOS LOS CANTONES"/>
    <s v="G_8"/>
    <x v="44"/>
    <n v="1"/>
    <s v="N/A"/>
    <s v="abril-junio"/>
    <s v="N/A"/>
    <s v="N/A"/>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Prever la utilización de otros mecanismos de organización y divulgación de la información en caso de que no funcione la página."/>
    <s v="Inés Delgado _x000a_Kattia Solís"/>
    <x v="4"/>
    <x v="4"/>
    <n v="10"/>
    <s v="No se requiere"/>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7"/>
    <x v="36"/>
    <x v="1"/>
    <x v="1"/>
    <x v="5"/>
    <s v="Generar conocimiento especializado en género y derechos humanos como un servicio que contribuya con los procesos que buscan la conformación de una sociedad más justa e igualitaria"/>
    <s v="P_7"/>
    <x v="11"/>
    <s v="1.6.3"/>
    <s v="IDEM"/>
    <s v="IDEM"/>
    <s v="Sesiones de trabajo y publicación SUMEVIG"/>
    <s v="CENTRAL"/>
    <s v="SAN JOSE"/>
    <s v="G_8"/>
    <x v="23"/>
    <n v="1"/>
    <s v="ene-mar"/>
    <s v="abril-junio"/>
    <s v="jul-set"/>
    <s v="oct-dic"/>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Negociar las acciones en el más lato nivel técnico institucional para asegurar el cumplimiento de la acción"/>
    <s v="Inés Delgado"/>
    <x v="4"/>
    <x v="4"/>
    <n v="30"/>
    <s v="Publicación del informe con resultados del SUMEVIG"/>
    <s v="Presupuesto consolidado en la DT"/>
    <n v="0"/>
    <s v="10303"/>
    <s v="Impresión, encuadernación y otros"/>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7"/>
    <x v="36"/>
    <x v="1"/>
    <x v="1"/>
    <x v="5"/>
    <s v="Generar conocimiento especializado en género y derechos humanos como un servicio que contribuya con los procesos que buscan la conformación de una sociedad más justa e igualitaria"/>
    <s v="P_7"/>
    <x v="11"/>
    <s v="1.6.3"/>
    <s v="IDEM"/>
    <s v="IDEM"/>
    <s v="Ejes 1 y 2. Seguimiento a la Consultoría de la Estrategia de comunicación interinstitucional CICOM _x000a_1 estrategia de comunicación"/>
    <s v="CENTRAL"/>
    <s v="TODOS LOS CANTONES"/>
    <s v="G_8"/>
    <x v="43"/>
    <n v="1"/>
    <s v="ene-mar"/>
    <s v="abril-junio"/>
    <s v="jul-set"/>
    <s v="oct-dic"/>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Prever la utilización de otros mecanismos de organización y divulgación de la información en caso de que no funcione la página."/>
    <s v="Kattia Solís_x000a_Isabel Cascante"/>
    <x v="4"/>
    <x v="4"/>
    <n v="15"/>
    <s v="Consultoría de Estrategia de Comunicación SE LE PIDIO A IVANNIA ARIAS"/>
    <n v="0"/>
    <n v="0"/>
    <s v="10404"/>
    <s v="Servicios en ciencias económicas y sociales"/>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7"/>
    <x v="36"/>
    <x v="1"/>
    <x v="1"/>
    <x v="5"/>
    <s v="Generar conocimiento especializado en género y derechos humanos como un servicio que contribuya con los procesos que buscan la conformación de una sociedad más justa e igualitaria"/>
    <s v="P_7"/>
    <x v="11"/>
    <s v="1.6.3"/>
    <s v="IDEM"/>
    <s v="IDEM"/>
    <s v="Eje 1. Coordinar la implementación de una estrategia de comunicación para el reconocimiento de prácticas machistas a lo interno del INAMU_x000a_2 acciones de comunicación"/>
    <s v="CENTRAL"/>
    <s v="TODOS LOS CANTONES"/>
    <s v="G_8"/>
    <x v="43"/>
    <n v="1"/>
    <s v="ene-mar"/>
    <s v="abril-junio"/>
    <s v="jul-set"/>
    <s v="oct-dic"/>
    <s v="R_P7"/>
    <s v="1_No se identifique cual es nuestra línea de difusión y divulgación en un marco de recursos escasos y una coyuntura determinada"/>
    <s v="4 Cortes eléctricos o fallas informáticas que interrumpan la generación, captura, procesamiento y transmición de la comunicación e información"/>
    <s v="Prever la utilización de otros mecanismos de organización y divulgación de la información en caso de que no funcione la página."/>
    <s v="Isabel Cascante"/>
    <x v="4"/>
    <x v="4"/>
    <n v="15"/>
    <s v="Contratación de servicios de comunicación IVANNIA ARIAS"/>
    <n v="0"/>
    <n v="0"/>
    <s v="10404"/>
    <s v="Servicios en ciencias económicas y sociales"/>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7"/>
    <x v="36"/>
    <x v="1"/>
    <x v="1"/>
    <x v="5"/>
    <s v="Generar conocimiento especializado en género y derechos humanos como un servicio que contribuya con los procesos que buscan la conformación de una sociedad más justa e igualitaria"/>
    <s v="P_7"/>
    <x v="16"/>
    <s v="1.6.4"/>
    <s v="IDEM"/>
    <s v="IDEM"/>
    <s v="Eje 1. Coordinación y seguimiento con Unidad de Prensa para la implementación de 1 iniciativa comunicacional para la promoción de la denuncia sobre contenidos publicitarios y espectáculos sexistas y machistas, a la población meta INAMU y a la población en general (acción 1.3.5.1.)_x000a_1 iniciativa comunicacional"/>
    <s v="CENTRAL"/>
    <s v="TODOS LOS CANTONES"/>
    <s v="G_8"/>
    <x v="45"/>
    <s v="IDEM"/>
    <s v="N/A"/>
    <s v="abril-junio"/>
    <s v="jul-set"/>
    <s v="oct-dic"/>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Prever la utilización de otros mecanismos de difusión"/>
    <s v="Isabel Cascante"/>
    <x v="4"/>
    <x v="4"/>
    <n v="10"/>
    <s v="Contratar servicios de comunicación para campaña. SE LE PIDIO A IVANIA ARIAS"/>
    <n v="0"/>
    <n v="0"/>
    <s v="10404"/>
    <s v="Servicios en ciencias económicas y sociales"/>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7"/>
    <x v="36"/>
    <x v="1"/>
    <x v="1"/>
    <x v="5"/>
    <s v="Generar conocimiento especializado en género y derechos humanos como un servicio que contribuya con los procesos que buscan la conformación de una sociedad más justa e igualitaria"/>
    <s v="P_7"/>
    <x v="11"/>
    <s v="1.6.3"/>
    <s v="IDEM"/>
    <s v="IDEM"/>
    <s v="Eje 1. Diagramación y divulgación de la Guía de comunicación no sexista para uso interno de las Inst. del SN. (acción 1.3.5.1.)_x000a_1 Guía"/>
    <s v="CENTRAL"/>
    <s v="TODOS LOS CANTONES"/>
    <s v="G_8"/>
    <x v="43"/>
    <n v="1"/>
    <s v="ene-mar"/>
    <s v="abril-junio"/>
    <s v="jul-set"/>
    <s v="N/A"/>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Prever la utilización de otros mecanismos de difusión"/>
    <s v="Kattia Solís"/>
    <x v="4"/>
    <x v="4"/>
    <n v="6"/>
    <s v="Publicación de la guía"/>
    <s v="Presupuesto consolidado en la DT"/>
    <n v="0"/>
    <s v="10303"/>
    <s v="Impresión, encuadernación y otros"/>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7"/>
    <x v="36"/>
    <x v="1"/>
    <x v="1"/>
    <x v="5"/>
    <s v="Generar conocimiento especializado en género y derechos humanos como un servicio que contribuya con los procesos que buscan la conformación de una sociedad más justa e igualitaria"/>
    <s v="P_7"/>
    <x v="11"/>
    <s v="1.6.3"/>
    <s v="IDEM"/>
    <s v="IDEM"/>
    <s v="Eje 5. Diseño de una estrategia interinstitucional de prevención enfocada en las diversas formas de violencia sexual incluyendo el acoso sexual en espacios públicos(acción 5..1.1.3 planovi)_x000a_1 estrategia de prevención"/>
    <s v="CENTRAL"/>
    <s v="TODOS LOS CANTONES"/>
    <s v="G_8"/>
    <x v="43"/>
    <n v="1"/>
    <s v="ene-mar"/>
    <s v="abril-junio"/>
    <s v="jul-set"/>
    <s v="oct-dic"/>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Asegurar la coordinación con las instituciones del Sistema Nacional que han incluido la acción en su programación"/>
    <s v="Darcy Araya_x000a_Adina Castro_x000a_"/>
    <x v="4"/>
    <x v="4"/>
    <n v="14"/>
    <s v="No se requiere"/>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7"/>
    <x v="36"/>
    <x v="1"/>
    <x v="1"/>
    <x v="5"/>
    <s v="Generar conocimiento especializado en género y derechos humanos como un servicio que contribuya con los procesos que buscan la conformación de una sociedad más justa e igualitaria"/>
    <s v="P_7"/>
    <x v="11"/>
    <s v="1.6.3"/>
    <s v="IDEM"/>
    <s v="IDEM"/>
    <s v="Eje 5. Diseño y desarrollo de la estrategia de comunicación a lo interno de la institución para facilitar la detección de situaciones de hostigamiento sexual en el empleo y promover la denuncia _x000a_1 estrategia"/>
    <s v="CENTRAL"/>
    <s v="TODOS LOS CANTONES"/>
    <s v="G_8"/>
    <x v="43"/>
    <n v="1"/>
    <s v="ene-mar"/>
    <s v="abril-junio"/>
    <s v="jul-set"/>
    <s v="oct-dic"/>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Prever la coordinación con la Unidad de Prensa"/>
    <s v="Kattia Solís_x000a_Isabel Cascante"/>
    <x v="4"/>
    <x v="4"/>
    <n v="15"/>
    <s v="Contratación para recursos de comunicación SE LE SOLICITO A IVANNIA 2.000.000"/>
    <n v="0"/>
    <n v="0"/>
    <s v="10404"/>
    <s v="Servicios en ciencias económicas y sociales"/>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7"/>
    <x v="36"/>
    <x v="1"/>
    <x v="1"/>
    <x v="5"/>
    <s v="Generar conocimiento especializado en género y derechos humanos como un servicio que contribuya con los procesos que buscan la conformación de una sociedad más justa e igualitaria"/>
    <s v="P_7"/>
    <x v="11"/>
    <s v="1.6.3"/>
    <s v="IDEM"/>
    <s v="IDEM"/>
    <s v="Producción, análisis y difusión de información de la atención de Mujeres de los servicios INAMU en VcM. (12) Informes mensuales"/>
    <s v="CENTRAL"/>
    <s v="TODOS LOS CANTONES"/>
    <s v="G_8"/>
    <x v="48"/>
    <n v="12"/>
    <s v="ene-mar"/>
    <s v="abril-junio"/>
    <s v="jul-set"/>
    <s v="oct-dic"/>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Negociar las acciones en el más lato nivel técnico institucional para asegurar el cumplimiento de la acción"/>
    <s v="Inés Delgado"/>
    <x v="4"/>
    <x v="4"/>
    <n v="30"/>
    <s v="No se requiere"/>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7"/>
    <x v="36"/>
    <x v="1"/>
    <x v="1"/>
    <x v="5"/>
    <s v="Generar conocimiento especializado en género y derechos humanos como un servicio que contribuya con los procesos que buscan la conformación de una sociedad más justa e igualitaria"/>
    <s v="P_7"/>
    <x v="11"/>
    <s v="1.6.3"/>
    <s v="IDEM"/>
    <s v="IDEM"/>
    <s v="Eje 7: Integración de informe de rendición de cuentas del PLANOVI"/>
    <s v="CENTRAL"/>
    <s v="TODOS LOS CANTONES"/>
    <s v="G_8"/>
    <x v="48"/>
    <n v="1"/>
    <s v="ene-mar"/>
    <s v="abril-junio"/>
    <s v="jul-set"/>
    <s v="oct-dic"/>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Asegurar la coordinación con las instituciones del Sistema Nacional que han incluido la acción en su programación"/>
    <s v="Inés Delgado"/>
    <x v="4"/>
    <x v="4"/>
    <n v="30"/>
    <s v="No se requiere"/>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4"/>
    <s v="1 Promover el cambio cultural para la igualdad de derechos entre mujeres y hombres, mediante la generación de estrategias públicas y privadas de comunicación, información, educación y movilización"/>
    <s v="_No se cuente con el apoyo político o que exista incompatibilidad ideológica, en la toma de decisiones para el avance de la igualdad de derechos entre mujeres y hombres "/>
    <s v="1.1  Aumenta el porcentaje de personas en Costa Rica con percepción favorable al cumplimiento de los derechos humanos de las mujeres y erradicación de la cultura machista; con respecto a la LB2018"/>
    <s v="50% (poco o algo)_x000a__x000a_37% (mucho)_x000a_"/>
    <s v="60%_x000a_(promedio opina que poco o algo de avance)_x000a_27% (opina que mucho)_x000a_"/>
    <x v="37"/>
    <x v="36"/>
    <x v="1"/>
    <x v="1"/>
    <x v="5"/>
    <s v="Generar conocimiento especializado en género y derechos humanos como un servicio que contribuya con los procesos que buscan la conformación de una sociedad más justa e igualitaria"/>
    <s v="P_7"/>
    <x v="11"/>
    <s v="1.6.3"/>
    <s v="IDEM"/>
    <s v="IDEM"/>
    <s v="Actualización recursos en Página Web del Sistema en coordinación con Unidad de prensa"/>
    <s v="CENTRAL"/>
    <s v="SAN JOSE"/>
    <s v="G_8"/>
    <x v="129"/>
    <n v="1"/>
    <s v="ene-mar"/>
    <s v="abril-junio"/>
    <s v="jul-set"/>
    <s v="oct-dic"/>
    <s v="R_P7"/>
    <s v="2_Limitación de recursos de personal y materiales para la realización de actividades de producción y difusión del conocimiento especializado"/>
    <s v="4 Cortes eléctricos o fallas informáticas que interrumpan la generación, captura, procesamiento y transmición de la comunicación e información"/>
    <s v="Negociar las acciones en el más lato nivel técnico institucional para asegurar el cumplimiento de la acción"/>
    <s v="Marcela Arroyave"/>
    <x v="4"/>
    <x v="4"/>
    <n v="12"/>
    <s v="No se requiere"/>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37"/>
    <x v="36"/>
    <x v="1"/>
    <x v="1"/>
    <x v="5"/>
    <s v="Generar conocimiento especializado en género y derechos humanos como un servicio que contribuya con los procesos que buscan la conformación de una sociedad más justa e igualitaria"/>
    <s v="P_7"/>
    <x v="11"/>
    <s v="1.6.3"/>
    <n v="1"/>
    <s v="IDEM"/>
    <s v="Eje 5. Diseño del Módulo de capacitación a actores locales y estrategias de comunicación social para el involucramiento de las comunidades en la detección y referencia de diferentes formas de violencia sexual que afectan especialmente a niñas y adolescentes _x000a_1 módulo"/>
    <s v="CENTRAL"/>
    <s v="TODOS LOS CANTONES"/>
    <s v="G_8"/>
    <x v="22"/>
    <n v="1"/>
    <s v="ene-mar"/>
    <s v="abril-junio"/>
    <s v="N/A"/>
    <s v="N/A"/>
    <s v="R_P7"/>
    <s v="2_Resistencia político-técnica y barreras (desconocimiento, desarticulación) de las jerarquías instucionales que dificultan/limitan el  abordaje hacia el cierre de brechas de género. "/>
    <s v="4 Cortes eléctricos o fallas informáticas que interrumpan la generación, captura, procesamiento y transmición de la comunicación e información"/>
    <s v="Negocialr las acciones en el nivel local para el involucramiento de actores locales"/>
    <s v="Kattia Solís_x000a_Darcy Araya"/>
    <x v="4"/>
    <x v="4"/>
    <n v="20"/>
    <s v="No se requiere"/>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0"/>
    <s v="4 Propiciar la  protección, prevención y atención  de las mujeres frente a la violencia contra las mujeres en sus distintas manifestaciones, asi como frente a otras formas de discriminación por razones de género_x000a__x000a_"/>
    <s v="_Tener personal de los servicios especializados de atenciòn  en VcM  con sindrome de extenuaciòn emocional vicaria o bournot_x000a__No se implemente el PLANOVI en el nivel regional y local"/>
    <s v="4.1    Cantidad anual de mujeres que reciben servicios de prevención y protección contra la violencia en todas sus manifestaciones, según región/cantón"/>
    <s v="5000 por año_x000a_"/>
    <s v="20914 ♀ al I Semestre 2018_x000a__x000a_CENTRAL 10897_x000a_CHOROTEGA  1430_x000a_PACÍFICO  2036_x000a_BRUNCA 2254_x000a_CARIBE 2402_x000a_HUETAR NORTE 1895_x000a_"/>
    <x v="37"/>
    <x v="36"/>
    <x v="1"/>
    <x v="1"/>
    <x v="5"/>
    <s v="Generar conocimiento especializado en género y derechos humanos como un servicio que contribuya con los procesos que buscan la conformación de una sociedad más justa e igualitaria"/>
    <s v="P_7"/>
    <x v="11"/>
    <s v="1.6.3"/>
    <n v="1"/>
    <n v="0"/>
    <s v="Elaboración de diagnósticos sobre los impactos de la crisis COVID 19 en grupos específicos de_x000a_mujeres, de acuerdo con los ámbitos de competencia de cada dependencia (mujeres migrantes,_x000a_mujeres rurales, trabajadoras domésticas, mujeres indígenas, mujeres afrodescendientes, lideresas_x000a_políticas, entre otras),"/>
    <s v="CENTRAL"/>
    <s v="TODOS LOS CANTONES"/>
    <s v="G_8"/>
    <x v="48"/>
    <n v="1"/>
    <s v="ene-mar"/>
    <s v="abril-junio"/>
    <s v="jul-set"/>
    <s v="oct-dic"/>
    <s v="R_P8"/>
    <s v="_Limitada conducción estratégica y de procedimientos técnicos para uniformar y gestionar acciones en favor de la igualdad de género en el ámbito público y privado (AT)"/>
    <s v="4 Cortes eléctricos o fallas informáticas que interrumpan la generación, captura, procesamiento y transmición de la comunicación e información"/>
    <s v="Asegurar la coordinación con las instituciones del Sistema Nacional que han incluido la acción en su programación"/>
    <s v="Kattia Solís"/>
    <x v="4"/>
    <x v="4"/>
    <s v="Idem"/>
    <s v="No se requiere"/>
    <n v="0"/>
    <n v="0"/>
    <m/>
    <e v="#N/A"/>
    <x v="0"/>
    <m/>
    <m/>
    <n v="2021"/>
    <x v="0"/>
  </r>
  <r>
    <x v="1"/>
    <s v="Aumentar el número de personas beneficiarias con intervenciones públicas articuladas para el cumplimiento de los derechos humanos según enfoque de interseccionalidad"/>
    <x v="1"/>
    <s v="2017:13.000"/>
    <s v="2019-2022: 40.000_x000a_2019: 10.000_x000a_2020: 10.000_x000a_2021: 10.000_x000a_2022: 10.000"/>
    <s v="INAMU: 600_x000a_FODESAF Producción y_x000a_difusión de_x000a_investigaciones y_x000a_materiales especializados_x000a_en género. Código de_x000a_Programa T-05"/>
    <s v="INAMU: Dirección Estratégica"/>
    <x v="14"/>
    <s v="11 Ejecutar los bienes y servicios institucionales mediante una óptima distribución de los recursos financieros correspondientes en cumpliento con la normativa vigente"/>
    <e v="#N/A"/>
    <s v="8.3 Porcentaje de avance en la actualización y modernización gradual del Sistema Archivístico Institucional"/>
    <s v="PENDIENTE"/>
    <s v="pendiente"/>
    <x v="37"/>
    <x v="36"/>
    <x v="1"/>
    <x v="1"/>
    <x v="1"/>
    <s v="Dar soporte presupuestario, contable y de gestión operaciones de flujos monetarios para el logro de objetivos y metas institucionales"/>
    <s v="P_4"/>
    <x v="1"/>
    <s v="1.7.1"/>
    <s v="IDEM"/>
    <m/>
    <s v="1._x0009_Recepción, envío, registro, control de documentos._x000a_2._x0009_Estructuración anual del archivo de gestión, físico y electrónico._x000a_3._x0009_Clasificación de documentos de acuerdo con el cuadro de clasificación documental institucional._x000a_4._x0009_Ordenación cronológica ascendente los documentos._x000a_5._x0009_Identificación de documentos, carpetas y cajas con documentos en soporte papel._x000a_6._x0009_Identificación, codificación e ingreso de metadatos para los documentos y carpetas electrónicos. _x000a_7._x0009_Confeccionar y/o complementar la información de las solicitudes de valoración parcial de documentos que se requieran._x000a_8._x0009_Confeccionar y/o complementar la información de la tabla de plazos de conservación de documentos de la dependencia (las que no tienen una aprobada). Incluye la tabla de plazos, o apartado, para los documentos de las comisiones o comités que pertenecen a ella"/>
    <s v="CENTRAL"/>
    <s v="MONTES DE OCA"/>
    <s v="G_22"/>
    <x v="2"/>
    <n v="100"/>
    <n v="44197"/>
    <m/>
    <m/>
    <n v="44531"/>
    <s v="R_P4"/>
    <s v="2_El programa técnico no visualiza las labores de tipo administrativas como parte de sus funciones."/>
    <s v="4 Cortes eléctricos o fallas informáticas que interrumpan la generación, captura, procesamiento y transmición de la comunicación e información"/>
    <s v="Incorporar la función de Archivo y gestión documental en la evalación del desempeño de la persona encargada."/>
    <s v="Mónica Vargas Rodríguez_x000a_Kattia Solís Arce"/>
    <x v="4"/>
    <x v="4"/>
    <s v="Mónica Vargas Rodríguez  100 días_x000a_Kattia Solís Arce  20 días"/>
    <s v="No se requiere"/>
    <m/>
    <n v="0"/>
    <m/>
    <e v="#N/A"/>
    <x v="0"/>
    <m/>
    <m/>
    <n v="2021"/>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EF18C68-3221-4B96-9FB9-E2563EED665C}" name="TablaDinámica13"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H141:I148" firstHeaderRow="1" firstDataRow="1" firstDataCol="1"/>
  <pivotFields count="34">
    <pivotField showAll="0"/>
    <pivotField showAll="0"/>
    <pivotField showAll="0"/>
    <pivotField showAll="0"/>
    <pivotField showAll="0"/>
    <pivotField showAll="0"/>
    <pivotField axis="axisRow" showAll="0">
      <items count="49">
        <item h="1" x="3"/>
        <item h="1" x="4"/>
        <item h="1" x="36"/>
        <item h="1" x="24"/>
        <item h="1" x="35"/>
        <item h="1" x="0"/>
        <item x="27"/>
        <item x="1"/>
        <item h="1" x="5"/>
        <item h="1" x="23"/>
        <item h="1" x="46"/>
        <item h="1" x="25"/>
        <item h="1" x="6"/>
        <item h="1" x="22"/>
        <item h="1" x="7"/>
        <item h="1" x="26"/>
        <item h="1" x="8"/>
        <item x="2"/>
        <item h="1" x="9"/>
        <item x="10"/>
        <item x="11"/>
        <item h="1" x="12"/>
        <item h="1" x="13"/>
        <item h="1" x="14"/>
        <item h="1" x="15"/>
        <item h="1" x="16"/>
        <item h="1" x="17"/>
        <item h="1" x="30"/>
        <item h="1" x="18"/>
        <item h="1" x="19"/>
        <item h="1" x="21"/>
        <item h="1" x="20"/>
        <item h="1" x="29"/>
        <item h="1" x="42"/>
        <item h="1" x="28"/>
        <item h="1" x="39"/>
        <item h="1" x="32"/>
        <item h="1" x="41"/>
        <item h="1" x="38"/>
        <item h="1" x="40"/>
        <item h="1" x="33"/>
        <item h="1" x="44"/>
        <item h="1" x="37"/>
        <item h="1" x="45"/>
        <item h="1" x="34"/>
        <item h="1" x="43"/>
        <item x="31"/>
        <item h="1" x="47"/>
        <item t="default"/>
      </items>
    </pivotField>
    <pivotField showAll="0"/>
    <pivotField showAll="0"/>
    <pivotField showAll="0"/>
    <pivotField showAll="0"/>
    <pivotField numFmtId="167" showAll="0"/>
    <pivotField numFmtId="167" showAll="0"/>
    <pivotField numFmtId="167" showAll="0"/>
    <pivotField numFmtId="167" showAll="0"/>
    <pivotField numFmtId="167" showAll="0"/>
    <pivotField numFmtId="167" showAll="0"/>
    <pivotField numFmtId="167" showAll="0"/>
    <pivotField numFmtId="167" showAll="0"/>
    <pivotField numFmtId="167" showAll="0"/>
    <pivotField numFmtId="167" showAll="0"/>
    <pivotField numFmtId="167" showAll="0"/>
    <pivotField numFmtId="167" showAll="0"/>
    <pivotField numFmtId="167" showAll="0"/>
    <pivotField numFmtId="167" showAll="0"/>
    <pivotField numFmtId="167" showAll="0"/>
    <pivotField numFmtId="167" showAll="0"/>
    <pivotField numFmtId="167" showAll="0"/>
    <pivotField showAll="0"/>
    <pivotField showAll="0"/>
    <pivotField showAll="0"/>
    <pivotField showAll="0"/>
    <pivotField numFmtId="167" showAll="0"/>
    <pivotField dataField="1" numFmtId="167" showAll="0"/>
  </pivotFields>
  <rowFields count="1">
    <field x="6"/>
  </rowFields>
  <rowItems count="7">
    <i>
      <x v="6"/>
    </i>
    <i>
      <x v="7"/>
    </i>
    <i>
      <x v="17"/>
    </i>
    <i>
      <x v="19"/>
    </i>
    <i>
      <x v="20"/>
    </i>
    <i>
      <x v="46"/>
    </i>
    <i t="grand">
      <x/>
    </i>
  </rowItems>
  <colItems count="1">
    <i/>
  </colItems>
  <dataFields count="1">
    <dataField name="Suma de  TOTAL " fld="33" baseField="0" baseItem="0" numFmtId="165"/>
  </dataFields>
  <formats count="2">
    <format dxfId="1">
      <pivotArea outline="0" collapsedLevelsAreSubtotals="1"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F1783CC-8B81-4ADC-9E95-75BC2640AFD5}" name="TablaDinámica8"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H102:I106" firstHeaderRow="1" firstDataRow="1" firstDataCol="1"/>
  <pivotFields count="34">
    <pivotField showAll="0"/>
    <pivotField showAll="0"/>
    <pivotField showAll="0"/>
    <pivotField showAll="0"/>
    <pivotField showAll="0"/>
    <pivotField showAll="0"/>
    <pivotField axis="axisRow" showAll="0">
      <items count="49">
        <item h="1" x="3"/>
        <item h="1" x="4"/>
        <item h="1" x="36"/>
        <item h="1" x="24"/>
        <item h="1" x="35"/>
        <item h="1" x="0"/>
        <item h="1" x="27"/>
        <item h="1" x="1"/>
        <item h="1" x="5"/>
        <item h="1" x="23"/>
        <item h="1" x="46"/>
        <item h="1" x="25"/>
        <item h="1" x="6"/>
        <item h="1" x="22"/>
        <item h="1" x="7"/>
        <item x="26"/>
        <item h="1" x="8"/>
        <item h="1" x="2"/>
        <item h="1" x="9"/>
        <item h="1" x="10"/>
        <item h="1" x="11"/>
        <item h="1" x="12"/>
        <item h="1" x="13"/>
        <item h="1" x="14"/>
        <item h="1" x="15"/>
        <item h="1" x="16"/>
        <item h="1" x="17"/>
        <item h="1" x="30"/>
        <item x="18"/>
        <item h="1" x="19"/>
        <item h="1" x="21"/>
        <item x="20"/>
        <item h="1" x="29"/>
        <item h="1" x="42"/>
        <item h="1" x="28"/>
        <item h="1" x="39"/>
        <item h="1" x="32"/>
        <item h="1" x="41"/>
        <item h="1" x="38"/>
        <item h="1" x="40"/>
        <item h="1" x="33"/>
        <item h="1" x="44"/>
        <item h="1" x="37"/>
        <item h="1" x="45"/>
        <item h="1" x="34"/>
        <item h="1" x="43"/>
        <item h="1" x="31"/>
        <item h="1" x="47"/>
        <item t="default"/>
      </items>
    </pivotField>
    <pivotField showAll="0"/>
    <pivotField showAll="0"/>
    <pivotField showAll="0"/>
    <pivotField showAll="0"/>
    <pivotField numFmtId="167" showAll="0"/>
    <pivotField numFmtId="167" showAll="0"/>
    <pivotField numFmtId="167" showAll="0"/>
    <pivotField numFmtId="167" showAll="0"/>
    <pivotField numFmtId="167" showAll="0"/>
    <pivotField numFmtId="167" showAll="0"/>
    <pivotField numFmtId="167" showAll="0"/>
    <pivotField numFmtId="167" showAll="0"/>
    <pivotField numFmtId="167" showAll="0"/>
    <pivotField numFmtId="167" showAll="0"/>
    <pivotField numFmtId="167" showAll="0"/>
    <pivotField numFmtId="167" showAll="0"/>
    <pivotField numFmtId="167" showAll="0"/>
    <pivotField numFmtId="167" showAll="0"/>
    <pivotField numFmtId="167" showAll="0"/>
    <pivotField numFmtId="167" showAll="0"/>
    <pivotField numFmtId="167" showAll="0"/>
    <pivotField showAll="0"/>
    <pivotField showAll="0"/>
    <pivotField showAll="0"/>
    <pivotField showAll="0"/>
    <pivotField numFmtId="167" showAll="0"/>
    <pivotField dataField="1" numFmtId="167" showAll="0"/>
  </pivotFields>
  <rowFields count="1">
    <field x="6"/>
  </rowFields>
  <rowItems count="4">
    <i>
      <x v="15"/>
    </i>
    <i>
      <x v="28"/>
    </i>
    <i>
      <x v="31"/>
    </i>
    <i t="grand">
      <x/>
    </i>
  </rowItems>
  <colItems count="1">
    <i/>
  </colItems>
  <dataFields count="1">
    <dataField name="Suma de  TOTAL " fld="33" baseField="0" baseItem="0" numFmtId="165"/>
  </dataFields>
  <formats count="2">
    <format dxfId="3">
      <pivotArea outline="0" collapsedLevelsAreSubtotals="1" fieldPosition="0"/>
    </format>
    <format dxfId="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BF1CFF8-9ECF-471B-BEAB-A34D2548CCA4}" name="TablaDinámica7"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H64:I81" firstHeaderRow="1" firstDataRow="1" firstDataCol="1"/>
  <pivotFields count="34">
    <pivotField showAll="0"/>
    <pivotField showAll="0"/>
    <pivotField showAll="0"/>
    <pivotField showAll="0"/>
    <pivotField showAll="0"/>
    <pivotField showAll="0"/>
    <pivotField axis="axisRow" showAll="0">
      <items count="49">
        <item h="1" x="3"/>
        <item h="1" x="4"/>
        <item h="1" x="36"/>
        <item h="1" x="24"/>
        <item h="1" x="35"/>
        <item x="0"/>
        <item h="1" x="27"/>
        <item h="1" x="1"/>
        <item h="1" x="5"/>
        <item h="1" x="23"/>
        <item h="1" x="46"/>
        <item x="25"/>
        <item h="1" x="6"/>
        <item h="1" x="22"/>
        <item h="1" x="7"/>
        <item h="1" x="26"/>
        <item h="1" x="8"/>
        <item h="1" x="2"/>
        <item h="1" x="9"/>
        <item h="1" x="10"/>
        <item h="1" x="11"/>
        <item h="1" x="12"/>
        <item h="1" x="13"/>
        <item h="1" x="14"/>
        <item h="1" x="15"/>
        <item h="1" x="16"/>
        <item h="1" x="17"/>
        <item h="1" x="30"/>
        <item h="1" x="18"/>
        <item h="1" x="19"/>
        <item h="1" x="21"/>
        <item h="1" x="20"/>
        <item x="29"/>
        <item x="42"/>
        <item x="28"/>
        <item x="39"/>
        <item x="32"/>
        <item x="41"/>
        <item x="38"/>
        <item x="40"/>
        <item x="33"/>
        <item x="44"/>
        <item x="37"/>
        <item x="45"/>
        <item x="34"/>
        <item x="43"/>
        <item h="1" x="31"/>
        <item h="1" x="47"/>
        <item t="default"/>
      </items>
    </pivotField>
    <pivotField showAll="0"/>
    <pivotField showAll="0"/>
    <pivotField showAll="0"/>
    <pivotField showAll="0"/>
    <pivotField numFmtId="167" showAll="0"/>
    <pivotField numFmtId="167" showAll="0"/>
    <pivotField numFmtId="167" showAll="0"/>
    <pivotField numFmtId="167" showAll="0"/>
    <pivotField numFmtId="167" showAll="0"/>
    <pivotField numFmtId="167" showAll="0"/>
    <pivotField numFmtId="167" showAll="0"/>
    <pivotField numFmtId="167" showAll="0"/>
    <pivotField numFmtId="167" showAll="0"/>
    <pivotField numFmtId="167" showAll="0"/>
    <pivotField numFmtId="167" showAll="0"/>
    <pivotField numFmtId="167" showAll="0"/>
    <pivotField numFmtId="167" showAll="0"/>
    <pivotField numFmtId="167" showAll="0"/>
    <pivotField numFmtId="167" showAll="0"/>
    <pivotField numFmtId="167" showAll="0"/>
    <pivotField numFmtId="167" showAll="0"/>
    <pivotField showAll="0"/>
    <pivotField showAll="0"/>
    <pivotField showAll="0"/>
    <pivotField showAll="0"/>
    <pivotField numFmtId="167" showAll="0"/>
    <pivotField dataField="1" numFmtId="167" showAll="0"/>
  </pivotFields>
  <rowFields count="1">
    <field x="6"/>
  </rowFields>
  <rowItems count="17">
    <i>
      <x v="5"/>
    </i>
    <i>
      <x v="11"/>
    </i>
    <i>
      <x v="32"/>
    </i>
    <i>
      <x v="33"/>
    </i>
    <i>
      <x v="34"/>
    </i>
    <i>
      <x v="35"/>
    </i>
    <i>
      <x v="36"/>
    </i>
    <i>
      <x v="37"/>
    </i>
    <i>
      <x v="38"/>
    </i>
    <i>
      <x v="39"/>
    </i>
    <i>
      <x v="40"/>
    </i>
    <i>
      <x v="41"/>
    </i>
    <i>
      <x v="42"/>
    </i>
    <i>
      <x v="43"/>
    </i>
    <i>
      <x v="44"/>
    </i>
    <i>
      <x v="45"/>
    </i>
    <i t="grand">
      <x/>
    </i>
  </rowItems>
  <colItems count="1">
    <i/>
  </colItems>
  <dataFields count="1">
    <dataField name="Suma de  TOTAL " fld="33" baseField="0" baseItem="0" numFmtId="165"/>
  </dataFields>
  <formats count="2">
    <format dxfId="5">
      <pivotArea outline="0" collapsedLevelsAreSubtotals="1" fieldPosition="0"/>
    </format>
    <format dxfId="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5BA101F-CF1D-4608-A947-7B86FCC54D4E}" name="TablaDinámica5" cacheId="5" applyNumberFormats="0" applyBorderFormats="0" applyFontFormats="0" applyPatternFormats="0" applyAlignmentFormats="0" applyWidthHeightFormats="1" dataCaption="Valores" updatedVersion="6" minRefreshableVersion="3" useAutoFormatting="1" itemPrintTitles="1" createdVersion="6" indent="0" compact="0" compactData="0" multipleFieldFilters="0">
  <location ref="L1:N5" firstHeaderRow="0" firstDataRow="1" firstDataCol="1"/>
  <pivotFields count="52">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5">
        <item x="1"/>
        <item x="0"/>
        <item x="2"/>
        <item m="1"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4">
        <item x="0"/>
        <item x="2"/>
        <item x="1"/>
        <item t="default"/>
      </items>
    </pivotField>
    <pivotField compact="0" outline="0" showAll="0"/>
    <pivotField dataField="1" compact="0" outline="0" showAll="0"/>
    <pivotField compact="0" outline="0" showAll="0"/>
    <pivotField dataField="1" compact="0" outline="0" showAll="0">
      <items count="134">
        <item x="0"/>
        <item x="23"/>
        <item x="14"/>
        <item x="20"/>
        <item x="43"/>
        <item x="62"/>
        <item x="4"/>
        <item x="58"/>
        <item x="97"/>
        <item x="102"/>
        <item x="3"/>
        <item x="67"/>
        <item x="66"/>
        <item x="6"/>
        <item x="55"/>
        <item x="57"/>
        <item x="100"/>
        <item x="19"/>
        <item x="52"/>
        <item x="8"/>
        <item x="61"/>
        <item x="60"/>
        <item x="18"/>
        <item x="99"/>
        <item x="120"/>
        <item x="56"/>
        <item x="54"/>
        <item x="45"/>
        <item x="119"/>
        <item x="36"/>
        <item x="101"/>
        <item x="51"/>
        <item x="12"/>
        <item x="53"/>
        <item x="98"/>
        <item x="24"/>
        <item x="34"/>
        <item x="1"/>
        <item x="64"/>
        <item x="11"/>
        <item x="40"/>
        <item x="103"/>
        <item x="17"/>
        <item x="107"/>
        <item x="27"/>
        <item x="59"/>
        <item x="65"/>
        <item x="76"/>
        <item x="132"/>
        <item x="15"/>
        <item x="48"/>
        <item x="50"/>
        <item x="13"/>
        <item x="49"/>
        <item x="117"/>
        <item x="22"/>
        <item x="30"/>
        <item x="91"/>
        <item x="41"/>
        <item x="113"/>
        <item x="111"/>
        <item x="10"/>
        <item x="88"/>
        <item x="86"/>
        <item x="5"/>
        <item x="63"/>
        <item x="9"/>
        <item x="71"/>
        <item x="2"/>
        <item x="38"/>
        <item x="29"/>
        <item x="44"/>
        <item x="25"/>
        <item x="104"/>
        <item x="68"/>
        <item x="33"/>
        <item x="37"/>
        <item x="47"/>
        <item x="128"/>
        <item x="118"/>
        <item x="105"/>
        <item x="75"/>
        <item x="35"/>
        <item x="124"/>
        <item x="129"/>
        <item x="83"/>
        <item x="87"/>
        <item x="94"/>
        <item x="72"/>
        <item x="31"/>
        <item x="123"/>
        <item x="28"/>
        <item x="106"/>
        <item x="21"/>
        <item x="42"/>
        <item x="92"/>
        <item x="46"/>
        <item x="77"/>
        <item x="114"/>
        <item x="115"/>
        <item x="79"/>
        <item x="32"/>
        <item x="7"/>
        <item x="16"/>
        <item x="130"/>
        <item x="39"/>
        <item x="121"/>
        <item x="90"/>
        <item x="26"/>
        <item x="80"/>
        <item x="116"/>
        <item x="74"/>
        <item x="131"/>
        <item x="127"/>
        <item x="125"/>
        <item x="109"/>
        <item x="89"/>
        <item x="122"/>
        <item x="110"/>
        <item x="126"/>
        <item x="82"/>
        <item x="73"/>
        <item x="69"/>
        <item x="84"/>
        <item x="96"/>
        <item x="112"/>
        <item x="108"/>
        <item x="70"/>
        <item x="78"/>
        <item x="93"/>
        <item x="81"/>
        <item x="95"/>
        <item x="85"/>
        <item t="default"/>
      </items>
    </pivotField>
  </pivotFields>
  <rowFields count="1">
    <field x="15"/>
  </rowFields>
  <rowItems count="4">
    <i>
      <x/>
    </i>
    <i>
      <x v="1"/>
    </i>
    <i>
      <x v="2"/>
    </i>
    <i t="grand">
      <x/>
    </i>
  </rowItems>
  <colFields count="1">
    <field x="-2"/>
  </colFields>
  <colItems count="2">
    <i>
      <x/>
    </i>
    <i i="1">
      <x v="1"/>
    </i>
  </colItems>
  <dataFields count="2">
    <dataField name="Suma de MODI 1" fld="49" baseField="0" baseItem="0" numFmtId="165"/>
    <dataField name="Suma de TOTAL" fld="51" baseField="15" baseItem="0"/>
  </dataFields>
  <formats count="8">
    <format dxfId="13">
      <pivotArea outline="0" collapsedLevelsAreSubtotals="1" fieldPosition="0"/>
    </format>
    <format dxfId="12">
      <pivotArea field="51" type="button" dataOnly="0" labelOnly="1" outline="0"/>
    </format>
    <format dxfId="11">
      <pivotArea dataOnly="0" labelOnly="1" outline="0" fieldPosition="0">
        <references count="1">
          <reference field="15" count="1" defaultSubtotal="1">
            <x v="0"/>
          </reference>
        </references>
      </pivotArea>
    </format>
    <format dxfId="10">
      <pivotArea dataOnly="0" labelOnly="1" outline="0" fieldPosition="0">
        <references count="1">
          <reference field="15" count="1" defaultSubtotal="1">
            <x v="1"/>
          </reference>
        </references>
      </pivotArea>
    </format>
    <format dxfId="9">
      <pivotArea dataOnly="0" labelOnly="1" outline="0" fieldPosition="0">
        <references count="1">
          <reference field="15" count="1" defaultSubtotal="1">
            <x v="2"/>
          </reference>
        </references>
      </pivotArea>
    </format>
    <format dxfId="8">
      <pivotArea dataOnly="0" labelOnly="1" grandRow="1" outline="0" fieldPosition="0"/>
    </format>
    <format dxfId="7">
      <pivotArea dataOnly="0" labelOnly="1" outline="0" axis="axisValues" fieldPosition="0"/>
    </format>
    <format dxfId="6">
      <pivotArea outline="0" fieldPosition="0">
        <references count="1">
          <reference field="15"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A49F130-E3F1-48EC-BCB1-585FAA3EDC63}" name="TablaDinámica10" cacheId="3" applyNumberFormats="0" applyBorderFormats="0" applyFontFormats="0" applyPatternFormats="0" applyAlignmentFormats="0" applyWidthHeightFormats="1" dataCaption="Valores" updatedVersion="6" minRefreshableVersion="3" useAutoFormatting="1" itemPrintTitles="1" createdVersion="6" indent="0" compact="0" compactData="0" multipleFieldFilters="0" rowHeaderCaption="INSTITUCIONALES" colHeaderCaption="ORIGEN DEL GASTO">
  <location ref="A101:E128" firstHeaderRow="1" firstDataRow="1" firstDataCol="4"/>
  <pivotFields count="53">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15">
        <item x="4"/>
        <item x="9"/>
        <item x="8"/>
        <item x="11"/>
        <item x="12"/>
        <item x="13"/>
        <item x="14"/>
        <item x="6"/>
        <item x="1"/>
        <item x="0"/>
        <item x="5"/>
        <item x="7"/>
        <item x="2"/>
        <item x="3"/>
        <item x="1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38">
        <item x="3"/>
        <item x="4"/>
        <item x="9"/>
        <item x="5"/>
        <item x="0"/>
        <item x="1"/>
        <item x="6"/>
        <item x="7"/>
        <item x="8"/>
        <item x="10"/>
        <item x="11"/>
        <item x="12"/>
        <item x="2"/>
        <item x="13"/>
        <item x="14"/>
        <item x="15"/>
        <item x="16"/>
        <item x="17"/>
        <item x="18"/>
        <item x="19"/>
        <item x="20"/>
        <item x="21"/>
        <item x="22"/>
        <item x="23"/>
        <item x="24"/>
        <item x="25"/>
        <item x="26"/>
        <item x="27"/>
        <item x="28"/>
        <item x="29"/>
        <item x="30"/>
        <item x="31"/>
        <item x="32"/>
        <item x="33"/>
        <item x="34"/>
        <item x="35"/>
        <item x="36"/>
        <item x="37"/>
      </items>
    </pivotField>
    <pivotField compact="0" outline="0" showAll="0" defaultSubtotal="0"/>
    <pivotField axis="axisRow" compact="0" outline="0" showAll="0" defaultSubtotal="0">
      <items count="4">
        <item x="1"/>
        <item h="1" x="0"/>
        <item h="1" x="2"/>
        <item h="1" m="1" x="3"/>
      </items>
    </pivotField>
    <pivotField compact="0" outline="0" showAll="0" defaultSubtotal="0"/>
    <pivotField axis="axisRow" compact="0" outline="0" showAll="0" defaultSubtotal="0">
      <items count="12">
        <item h="1" x="1"/>
        <item h="1" x="7"/>
        <item h="1" x="10"/>
        <item h="1" x="6"/>
        <item h="1" x="0"/>
        <item h="1" x="3"/>
        <item h="1" x="2"/>
        <item h="1" x="4"/>
        <item h="1" x="8"/>
        <item x="5"/>
        <item h="1" x="11"/>
        <item h="1" x="9"/>
      </items>
    </pivotField>
    <pivotField compact="0" outline="0" showAll="0" defaultSubtotal="0"/>
    <pivotField compact="0" outline="0" showAll="0" defaultSubtotal="0"/>
    <pivotField compact="0" outline="0" showAll="0" defaultSubtotal="0"/>
    <pivotField axis="axisRow" compact="0" outline="0" showAll="0" defaultSubtotal="0">
      <items count="28">
        <item x="12"/>
        <item x="20"/>
        <item x="21"/>
        <item x="13"/>
        <item x="27"/>
        <item x="26"/>
        <item x="14"/>
        <item x="22"/>
        <item x="24"/>
        <item x="5"/>
        <item x="11"/>
        <item x="16"/>
        <item x="1"/>
        <item x="2"/>
        <item x="23"/>
        <item x="4"/>
        <item x="8"/>
        <item x="25"/>
        <item x="0"/>
        <item x="19"/>
        <item x="3"/>
        <item x="10"/>
        <item x="6"/>
        <item x="7"/>
        <item x="17"/>
        <item x="15"/>
        <item x="18"/>
        <item x="9"/>
      </items>
    </pivotField>
    <pivotField compact="0" outline="0" showAll="0" defaultSubtotal="0">
      <items count="83">
        <item x="57"/>
        <item x="54"/>
        <item x="50"/>
        <item x="42"/>
        <item x="52"/>
        <item x="49"/>
        <item x="53"/>
        <item x="1"/>
        <item x="48"/>
        <item x="10"/>
        <item x="46"/>
        <item x="29"/>
        <item x="37"/>
        <item x="34"/>
        <item x="24"/>
        <item x="27"/>
        <item m="1" x="82"/>
        <item x="31"/>
        <item x="15"/>
        <item x="63"/>
        <item x="79"/>
        <item x="80"/>
        <item x="14"/>
        <item x="32"/>
        <item x="5"/>
        <item x="18"/>
        <item x="71"/>
        <item x="13"/>
        <item x="77"/>
        <item x="19"/>
        <item x="45"/>
        <item x="66"/>
        <item x="16"/>
        <item x="3"/>
        <item x="4"/>
        <item x="72"/>
        <item x="8"/>
        <item x="11"/>
        <item x="17"/>
        <item x="25"/>
        <item x="20"/>
        <item x="23"/>
        <item x="47"/>
        <item x="35"/>
        <item x="12"/>
        <item x="41"/>
        <item x="28"/>
        <item x="2"/>
        <item x="26"/>
        <item x="69"/>
        <item x="65"/>
        <item x="7"/>
        <item x="55"/>
        <item x="33"/>
        <item x="58"/>
        <item x="30"/>
        <item x="59"/>
        <item x="70"/>
        <item x="6"/>
        <item x="39"/>
        <item x="61"/>
        <item x="64"/>
        <item x="62"/>
        <item x="68"/>
        <item x="78"/>
        <item x="67"/>
        <item x="60"/>
        <item x="56"/>
        <item x="36"/>
        <item x="81"/>
        <item x="9"/>
        <item x="74"/>
        <item x="73"/>
        <item h="1" x="43"/>
        <item h="1" x="44"/>
        <item h="1" x="22"/>
        <item h="1" x="0"/>
        <item h="1" x="21"/>
        <item h="1" x="40"/>
        <item h="1" x="38"/>
        <item h="1" x="76"/>
        <item h="1" x="75"/>
        <item h="1" x="5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44" outline="0" showAll="0" defaultSubtotal="0"/>
    <pivotField compact="0" numFmtId="44" outline="0" showAll="0" defaultSubtotal="0"/>
    <pivotField compact="0" outline="0" showAll="0" defaultSubtotal="0"/>
    <pivotField compact="0" outline="0" showAll="0" defaultSubtotal="0"/>
    <pivotField compact="0" outline="0" showAll="0" defaultSubtotal="0">
      <items count="3">
        <item x="0"/>
        <item x="2"/>
        <item h="1" x="1"/>
      </items>
    </pivotField>
    <pivotField compact="0" outline="0" showAll="0" defaultSubtotal="0"/>
    <pivotField compact="0" outline="0" showAll="0" defaultSubtotal="0"/>
    <pivotField dataField="1" compact="0" numFmtId="44" outline="0" showAll="0" defaultSubtotal="0">
      <items count="131">
        <item x="0"/>
        <item x="23"/>
        <item x="14"/>
        <item x="20"/>
        <item x="42"/>
        <item x="61"/>
        <item x="4"/>
        <item x="57"/>
        <item x="96"/>
        <item x="101"/>
        <item x="3"/>
        <item x="64"/>
        <item x="63"/>
        <item x="6"/>
        <item x="54"/>
        <item x="56"/>
        <item x="99"/>
        <item x="19"/>
        <item x="51"/>
        <item x="8"/>
        <item x="60"/>
        <item x="59"/>
        <item x="18"/>
        <item x="98"/>
        <item x="119"/>
        <item x="55"/>
        <item x="53"/>
        <item x="44"/>
        <item x="118"/>
        <item x="35"/>
        <item x="100"/>
        <item x="50"/>
        <item x="12"/>
        <item x="52"/>
        <item x="97"/>
        <item x="24"/>
        <item x="34"/>
        <item x="1"/>
        <item x="11"/>
        <item x="39"/>
        <item x="102"/>
        <item x="17"/>
        <item x="106"/>
        <item x="27"/>
        <item x="58"/>
        <item x="62"/>
        <item x="74"/>
        <item x="15"/>
        <item x="47"/>
        <item x="49"/>
        <item x="13"/>
        <item x="48"/>
        <item x="116"/>
        <item x="22"/>
        <item x="30"/>
        <item x="90"/>
        <item x="40"/>
        <item x="112"/>
        <item x="110"/>
        <item x="10"/>
        <item x="87"/>
        <item x="85"/>
        <item x="5"/>
        <item x="9"/>
        <item x="69"/>
        <item x="2"/>
        <item x="37"/>
        <item x="29"/>
        <item x="43"/>
        <item x="25"/>
        <item x="103"/>
        <item x="65"/>
        <item x="33"/>
        <item x="36"/>
        <item x="46"/>
        <item x="127"/>
        <item x="117"/>
        <item x="104"/>
        <item x="73"/>
        <item x="66"/>
        <item x="123"/>
        <item x="128"/>
        <item x="82"/>
        <item x="86"/>
        <item x="93"/>
        <item x="70"/>
        <item x="31"/>
        <item x="122"/>
        <item x="28"/>
        <item x="105"/>
        <item x="21"/>
        <item x="41"/>
        <item x="91"/>
        <item x="45"/>
        <item x="75"/>
        <item x="113"/>
        <item x="114"/>
        <item x="78"/>
        <item x="32"/>
        <item x="7"/>
        <item x="16"/>
        <item x="129"/>
        <item x="38"/>
        <item x="120"/>
        <item x="89"/>
        <item x="26"/>
        <item x="79"/>
        <item x="115"/>
        <item x="72"/>
        <item x="126"/>
        <item x="130"/>
        <item x="124"/>
        <item x="108"/>
        <item x="88"/>
        <item x="121"/>
        <item x="76"/>
        <item x="109"/>
        <item x="125"/>
        <item x="81"/>
        <item x="71"/>
        <item x="67"/>
        <item x="83"/>
        <item x="95"/>
        <item x="111"/>
        <item x="107"/>
        <item x="68"/>
        <item x="77"/>
        <item x="92"/>
        <item x="80"/>
        <item x="94"/>
        <item x="84"/>
      </items>
    </pivotField>
    <pivotField compact="0" outline="0" showAll="0" defaultSubtotal="0"/>
    <pivotField compact="0" outline="0" showAll="0" defaultSubtotal="0"/>
  </pivotFields>
  <rowFields count="4">
    <field x="15"/>
    <field x="17"/>
    <field x="21"/>
    <field x="13"/>
  </rowFields>
  <rowItems count="27">
    <i>
      <x/>
      <x v="9"/>
      <x v="8"/>
      <x v="20"/>
    </i>
    <i r="3">
      <x v="34"/>
    </i>
    <i r="3">
      <x v="35"/>
    </i>
    <i r="2">
      <x v="9"/>
      <x v="5"/>
    </i>
    <i r="3">
      <x v="24"/>
    </i>
    <i r="3">
      <x v="25"/>
    </i>
    <i r="3">
      <x v="26"/>
    </i>
    <i r="3">
      <x v="27"/>
    </i>
    <i r="3">
      <x v="28"/>
    </i>
    <i r="3">
      <x v="29"/>
    </i>
    <i r="3">
      <x v="30"/>
    </i>
    <i r="3">
      <x v="35"/>
    </i>
    <i r="3">
      <x v="37"/>
    </i>
    <i r="2">
      <x v="10"/>
      <x v="7"/>
    </i>
    <i r="3">
      <x v="9"/>
    </i>
    <i r="3">
      <x v="10"/>
    </i>
    <i r="3">
      <x v="13"/>
    </i>
    <i r="3">
      <x v="17"/>
    </i>
    <i r="3">
      <x v="31"/>
    </i>
    <i r="3">
      <x v="35"/>
    </i>
    <i r="3">
      <x v="37"/>
    </i>
    <i r="2">
      <x v="11"/>
      <x v="10"/>
    </i>
    <i r="3">
      <x v="17"/>
    </i>
    <i r="3">
      <x v="20"/>
    </i>
    <i r="3">
      <x v="35"/>
    </i>
    <i r="3">
      <x v="37"/>
    </i>
    <i t="grand">
      <x/>
    </i>
  </rowItems>
  <colItems count="1">
    <i/>
  </colItems>
  <dataFields count="1">
    <dataField name="Suma de TOTAL" fld="50" baseField="17" baseItem="0" numFmtId="165"/>
  </dataFields>
  <formats count="18">
    <format dxfId="31">
      <pivotArea outline="0" collapsedLevelsAreSubtotals="1" fieldPosition="0"/>
    </format>
    <format dxfId="30">
      <pivotArea grandRow="1" grandCol="1" outline="0" collapsedLevelsAreSubtotals="1" fieldPosition="0"/>
    </format>
    <format dxfId="29">
      <pivotArea grandCol="1" outline="0" collapsedLevelsAreSubtotals="1" fieldPosition="0"/>
    </format>
    <format dxfId="28">
      <pivotArea type="all" dataOnly="0" outline="0" fieldPosition="0"/>
    </format>
    <format dxfId="27">
      <pivotArea outline="0" collapsedLevelsAreSubtotals="1" fieldPosition="0"/>
    </format>
    <format dxfId="26">
      <pivotArea type="origin" dataOnly="0" labelOnly="1" outline="0" fieldPosition="0"/>
    </format>
    <format dxfId="25">
      <pivotArea field="47" type="button" dataOnly="0" labelOnly="1" outline="0"/>
    </format>
    <format dxfId="24">
      <pivotArea type="topRight" dataOnly="0" labelOnly="1" outline="0" fieldPosition="0"/>
    </format>
    <format dxfId="23">
      <pivotArea field="15" type="button" dataOnly="0" labelOnly="1" outline="0" axis="axisRow" fieldPosition="0"/>
    </format>
    <format dxfId="22">
      <pivotArea field="17" type="button" dataOnly="0" labelOnly="1" outline="0" axis="axisRow" fieldPosition="1"/>
    </format>
    <format dxfId="21">
      <pivotArea dataOnly="0" labelOnly="1" outline="0" fieldPosition="0">
        <references count="1">
          <reference field="15" count="0"/>
        </references>
      </pivotArea>
    </format>
    <format dxfId="20">
      <pivotArea dataOnly="0" labelOnly="1" outline="0" fieldPosition="0">
        <references count="1">
          <reference field="15" count="0" defaultSubtotal="1"/>
        </references>
      </pivotArea>
    </format>
    <format dxfId="19">
      <pivotArea dataOnly="0" labelOnly="1" grandRow="1" outline="0" fieldPosition="0"/>
    </format>
    <format dxfId="18">
      <pivotArea dataOnly="0" labelOnly="1" grandCol="1" outline="0" fieldPosition="0"/>
    </format>
    <format dxfId="17">
      <pivotArea field="47" type="button" dataOnly="0" labelOnly="1" outline="0"/>
    </format>
    <format dxfId="16">
      <pivotArea dataOnly="0" labelOnly="1" outline="0" axis="axisValues" fieldPosition="0"/>
    </format>
    <format dxfId="15">
      <pivotArea outline="0" collapsedLevelsAreSubtotals="1" fieldPosition="0"/>
    </format>
    <format dxfId="14">
      <pivotArea field="17" type="button" dataOnly="0" labelOnly="1" outline="0" axis="axisRow" fieldPosition="1"/>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408D2C47-7944-4FAC-9A94-C2776EC0373C}" name="TablaDinámica2" cacheId="3" applyNumberFormats="0" applyBorderFormats="0" applyFontFormats="0" applyPatternFormats="0" applyAlignmentFormats="0" applyWidthHeightFormats="1" dataCaption="Valores" updatedVersion="6" minRefreshableVersion="3" useAutoFormatting="1" itemPrintTitles="1" createdVersion="6" indent="0" compact="0" compactData="0" multipleFieldFilters="0" rowHeaderCaption="INSTITUCIONALES" colHeaderCaption="ORIGEN DEL GASTO">
  <location ref="A35:E55" firstHeaderRow="1" firstDataRow="1" firstDataCol="4"/>
  <pivotFields count="53">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15">
        <item x="4"/>
        <item x="9"/>
        <item x="8"/>
        <item x="11"/>
        <item x="12"/>
        <item x="13"/>
        <item x="14"/>
        <item x="6"/>
        <item x="1"/>
        <item x="0"/>
        <item x="5"/>
        <item x="7"/>
        <item x="2"/>
        <item x="3"/>
        <item x="1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38">
        <item x="3"/>
        <item x="4"/>
        <item x="9"/>
        <item x="5"/>
        <item x="0"/>
        <item x="1"/>
        <item x="6"/>
        <item x="7"/>
        <item x="8"/>
        <item x="10"/>
        <item x="11"/>
        <item x="12"/>
        <item x="2"/>
        <item x="13"/>
        <item x="14"/>
        <item x="15"/>
        <item x="16"/>
        <item x="17"/>
        <item x="18"/>
        <item x="19"/>
        <item x="20"/>
        <item x="21"/>
        <item x="22"/>
        <item x="23"/>
        <item x="24"/>
        <item x="25"/>
        <item x="26"/>
        <item x="27"/>
        <item x="28"/>
        <item x="29"/>
        <item x="30"/>
        <item x="31"/>
        <item x="32"/>
        <item x="33"/>
        <item x="34"/>
        <item x="35"/>
        <item x="36"/>
        <item x="37"/>
      </items>
    </pivotField>
    <pivotField compact="0" outline="0" showAll="0" defaultSubtotal="0"/>
    <pivotField axis="axisRow" compact="0" outline="0" showAll="0" defaultSubtotal="0">
      <items count="4">
        <item x="1"/>
        <item x="0"/>
        <item x="2"/>
        <item m="1" x="3"/>
      </items>
    </pivotField>
    <pivotField compact="0" outline="0" showAll="0" defaultSubtotal="0"/>
    <pivotField axis="axisRow" compact="0" outline="0" showAll="0" defaultSubtotal="0">
      <items count="12">
        <item h="1" x="1"/>
        <item h="1" x="7"/>
        <item h="1" x="10"/>
        <item h="1" x="6"/>
        <item x="0"/>
        <item h="1" x="3"/>
        <item h="1" x="2"/>
        <item h="1" x="4"/>
        <item h="1" x="8"/>
        <item h="1" x="5"/>
        <item h="1" x="11"/>
        <item h="1" x="9"/>
      </items>
    </pivotField>
    <pivotField compact="0" outline="0" showAll="0" defaultSubtotal="0"/>
    <pivotField compact="0" outline="0" showAll="0" defaultSubtotal="0"/>
    <pivotField compact="0" outline="0" showAll="0" defaultSubtotal="0"/>
    <pivotField axis="axisRow" compact="0" outline="0" showAll="0" defaultSubtotal="0">
      <items count="28">
        <item x="12"/>
        <item x="20"/>
        <item x="21"/>
        <item x="13"/>
        <item x="27"/>
        <item x="26"/>
        <item x="14"/>
        <item x="22"/>
        <item x="24"/>
        <item x="5"/>
        <item x="11"/>
        <item x="16"/>
        <item x="1"/>
        <item x="2"/>
        <item x="23"/>
        <item x="4"/>
        <item x="8"/>
        <item x="25"/>
        <item x="0"/>
        <item x="19"/>
        <item x="3"/>
        <item x="10"/>
        <item x="6"/>
        <item x="7"/>
        <item x="17"/>
        <item x="15"/>
        <item x="18"/>
        <item x="9"/>
      </items>
    </pivotField>
    <pivotField compact="0" outline="0" showAll="0" defaultSubtotal="0">
      <items count="83">
        <item x="57"/>
        <item x="54"/>
        <item x="50"/>
        <item x="42"/>
        <item x="52"/>
        <item x="49"/>
        <item x="53"/>
        <item x="1"/>
        <item x="48"/>
        <item x="10"/>
        <item x="46"/>
        <item x="29"/>
        <item x="37"/>
        <item x="34"/>
        <item x="24"/>
        <item x="27"/>
        <item m="1" x="82"/>
        <item x="31"/>
        <item x="15"/>
        <item x="63"/>
        <item x="79"/>
        <item x="80"/>
        <item x="14"/>
        <item x="32"/>
        <item x="5"/>
        <item x="18"/>
        <item x="71"/>
        <item x="13"/>
        <item x="77"/>
        <item x="19"/>
        <item x="45"/>
        <item x="66"/>
        <item x="16"/>
        <item x="3"/>
        <item x="4"/>
        <item x="72"/>
        <item x="8"/>
        <item x="11"/>
        <item x="17"/>
        <item x="25"/>
        <item x="20"/>
        <item x="23"/>
        <item x="47"/>
        <item x="35"/>
        <item x="12"/>
        <item x="41"/>
        <item x="28"/>
        <item x="2"/>
        <item x="26"/>
        <item x="69"/>
        <item x="65"/>
        <item x="7"/>
        <item x="55"/>
        <item x="33"/>
        <item x="58"/>
        <item x="30"/>
        <item x="59"/>
        <item x="70"/>
        <item x="6"/>
        <item x="39"/>
        <item x="61"/>
        <item x="64"/>
        <item x="62"/>
        <item x="68"/>
        <item x="78"/>
        <item x="67"/>
        <item x="60"/>
        <item x="56"/>
        <item x="36"/>
        <item x="81"/>
        <item x="9"/>
        <item x="74"/>
        <item x="73"/>
        <item h="1" x="43"/>
        <item h="1" x="44"/>
        <item h="1" x="22"/>
        <item h="1" x="0"/>
        <item h="1" x="21"/>
        <item h="1" x="40"/>
        <item h="1" x="38"/>
        <item h="1" x="76"/>
        <item h="1" x="75"/>
        <item h="1" x="5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44" outline="0" showAll="0" defaultSubtotal="0"/>
    <pivotField compact="0" numFmtId="44" outline="0" showAll="0" defaultSubtotal="0"/>
    <pivotField compact="0" outline="0" showAll="0" defaultSubtotal="0"/>
    <pivotField compact="0" outline="0" showAll="0" defaultSubtotal="0"/>
    <pivotField compact="0" outline="0" showAll="0" defaultSubtotal="0">
      <items count="3">
        <item x="0"/>
        <item x="2"/>
        <item h="1" x="1"/>
      </items>
    </pivotField>
    <pivotField compact="0" outline="0" showAll="0" defaultSubtotal="0"/>
    <pivotField compact="0" outline="0" showAll="0" defaultSubtotal="0"/>
    <pivotField dataField="1" compact="0" numFmtId="44" outline="0" showAll="0" defaultSubtotal="0">
      <items count="131">
        <item x="0"/>
        <item x="23"/>
        <item x="14"/>
        <item x="20"/>
        <item x="42"/>
        <item x="61"/>
        <item x="4"/>
        <item x="57"/>
        <item x="96"/>
        <item x="101"/>
        <item x="3"/>
        <item x="64"/>
        <item x="63"/>
        <item x="6"/>
        <item x="54"/>
        <item x="56"/>
        <item x="99"/>
        <item x="19"/>
        <item x="51"/>
        <item x="8"/>
        <item x="60"/>
        <item x="59"/>
        <item x="18"/>
        <item x="98"/>
        <item x="119"/>
        <item x="55"/>
        <item x="53"/>
        <item x="44"/>
        <item x="118"/>
        <item x="35"/>
        <item x="100"/>
        <item x="50"/>
        <item x="12"/>
        <item x="52"/>
        <item x="97"/>
        <item x="24"/>
        <item x="34"/>
        <item x="1"/>
        <item x="11"/>
        <item x="39"/>
        <item x="102"/>
        <item x="17"/>
        <item x="106"/>
        <item x="27"/>
        <item x="58"/>
        <item x="62"/>
        <item x="74"/>
        <item x="15"/>
        <item x="47"/>
        <item x="49"/>
        <item x="13"/>
        <item x="48"/>
        <item x="116"/>
        <item x="22"/>
        <item x="30"/>
        <item x="90"/>
        <item x="40"/>
        <item x="112"/>
        <item x="110"/>
        <item x="10"/>
        <item x="87"/>
        <item x="85"/>
        <item x="5"/>
        <item x="9"/>
        <item x="69"/>
        <item x="2"/>
        <item x="37"/>
        <item x="29"/>
        <item x="43"/>
        <item x="25"/>
        <item x="103"/>
        <item x="65"/>
        <item x="33"/>
        <item x="36"/>
        <item x="46"/>
        <item x="127"/>
        <item x="117"/>
        <item x="104"/>
        <item x="73"/>
        <item x="66"/>
        <item x="123"/>
        <item x="128"/>
        <item x="82"/>
        <item x="86"/>
        <item x="93"/>
        <item x="70"/>
        <item x="31"/>
        <item x="122"/>
        <item x="28"/>
        <item x="105"/>
        <item x="21"/>
        <item x="41"/>
        <item x="91"/>
        <item x="45"/>
        <item x="75"/>
        <item x="113"/>
        <item x="114"/>
        <item x="78"/>
        <item x="32"/>
        <item x="7"/>
        <item x="16"/>
        <item x="129"/>
        <item x="38"/>
        <item x="120"/>
        <item x="89"/>
        <item x="26"/>
        <item x="79"/>
        <item x="115"/>
        <item x="72"/>
        <item x="126"/>
        <item x="130"/>
        <item x="124"/>
        <item x="108"/>
        <item x="88"/>
        <item x="121"/>
        <item x="76"/>
        <item x="109"/>
        <item x="125"/>
        <item x="81"/>
        <item x="71"/>
        <item x="67"/>
        <item x="83"/>
        <item x="95"/>
        <item x="111"/>
        <item x="107"/>
        <item x="68"/>
        <item x="77"/>
        <item x="92"/>
        <item x="80"/>
        <item x="94"/>
        <item x="84"/>
      </items>
    </pivotField>
    <pivotField compact="0" outline="0" showAll="0" defaultSubtotal="0"/>
    <pivotField compact="0" outline="0" showAll="0" defaultSubtotal="0"/>
  </pivotFields>
  <rowFields count="4">
    <field x="15"/>
    <field x="17"/>
    <field x="21"/>
    <field x="13"/>
  </rowFields>
  <rowItems count="20">
    <i>
      <x v="1"/>
      <x v="4"/>
      <x v="18"/>
      <x v="3"/>
    </i>
    <i r="3">
      <x v="4"/>
    </i>
    <i r="3">
      <x v="5"/>
    </i>
    <i r="3">
      <x v="6"/>
    </i>
    <i r="3">
      <x v="7"/>
    </i>
    <i r="3">
      <x v="10"/>
    </i>
    <i r="3">
      <x v="12"/>
    </i>
    <i r="3">
      <x v="13"/>
    </i>
    <i r="3">
      <x v="17"/>
    </i>
    <i r="3">
      <x v="24"/>
    </i>
    <i r="3">
      <x v="25"/>
    </i>
    <i r="3">
      <x v="26"/>
    </i>
    <i r="3">
      <x v="27"/>
    </i>
    <i r="3">
      <x v="28"/>
    </i>
    <i r="3">
      <x v="29"/>
    </i>
    <i r="3">
      <x v="30"/>
    </i>
    <i r="3">
      <x v="32"/>
    </i>
    <i r="3">
      <x v="35"/>
    </i>
    <i r="3">
      <x v="37"/>
    </i>
    <i t="grand">
      <x/>
    </i>
  </rowItems>
  <colItems count="1">
    <i/>
  </colItems>
  <dataFields count="1">
    <dataField name="Suma de TOTAL" fld="50" baseField="17" baseItem="0" numFmtId="165"/>
  </dataFields>
  <formats count="17">
    <format dxfId="48">
      <pivotArea outline="0" collapsedLevelsAreSubtotals="1" fieldPosition="0"/>
    </format>
    <format dxfId="47">
      <pivotArea grandRow="1" grandCol="1" outline="0" collapsedLevelsAreSubtotals="1" fieldPosition="0"/>
    </format>
    <format dxfId="46">
      <pivotArea grandCol="1" outline="0" collapsedLevelsAreSubtotals="1" fieldPosition="0"/>
    </format>
    <format dxfId="45">
      <pivotArea type="all" dataOnly="0" outline="0" fieldPosition="0"/>
    </format>
    <format dxfId="44">
      <pivotArea outline="0" collapsedLevelsAreSubtotals="1" fieldPosition="0"/>
    </format>
    <format dxfId="43">
      <pivotArea type="origin" dataOnly="0" labelOnly="1" outline="0" fieldPosition="0"/>
    </format>
    <format dxfId="42">
      <pivotArea field="47" type="button" dataOnly="0" labelOnly="1" outline="0"/>
    </format>
    <format dxfId="41">
      <pivotArea type="topRight" dataOnly="0" labelOnly="1" outline="0" fieldPosition="0"/>
    </format>
    <format dxfId="40">
      <pivotArea field="15" type="button" dataOnly="0" labelOnly="1" outline="0" axis="axisRow" fieldPosition="0"/>
    </format>
    <format dxfId="39">
      <pivotArea field="17" type="button" dataOnly="0" labelOnly="1" outline="0" axis="axisRow" fieldPosition="1"/>
    </format>
    <format dxfId="38">
      <pivotArea dataOnly="0" labelOnly="1" outline="0" fieldPosition="0">
        <references count="1">
          <reference field="15" count="0"/>
        </references>
      </pivotArea>
    </format>
    <format dxfId="37">
      <pivotArea dataOnly="0" labelOnly="1" outline="0" fieldPosition="0">
        <references count="1">
          <reference field="15" count="0" defaultSubtotal="1"/>
        </references>
      </pivotArea>
    </format>
    <format dxfId="36">
      <pivotArea dataOnly="0" labelOnly="1" grandRow="1" outline="0" fieldPosition="0"/>
    </format>
    <format dxfId="35">
      <pivotArea dataOnly="0" labelOnly="1" grandCol="1" outline="0" fieldPosition="0"/>
    </format>
    <format dxfId="34">
      <pivotArea field="47" type="button" dataOnly="0" labelOnly="1" outline="0"/>
    </format>
    <format dxfId="33">
      <pivotArea dataOnly="0" labelOnly="1" outline="0" axis="axisValues" fieldPosition="0"/>
    </format>
    <format dxfId="3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CA737E5C-53AF-4119-9EEC-834B97C69471}" name="TablaDinámica12" cacheId="3" applyNumberFormats="0" applyBorderFormats="0" applyFontFormats="0" applyPatternFormats="0" applyAlignmentFormats="0" applyWidthHeightFormats="1" dataCaption="Valores" updatedVersion="6" minRefreshableVersion="3" useAutoFormatting="1" itemPrintTitles="1" createdVersion="6" indent="0" compact="0" compactData="0" multipleFieldFilters="0" rowHeaderCaption="INSTITUCIONALES" colHeaderCaption="ORIGEN DEL GASTO">
  <location ref="A139:E209" firstHeaderRow="1" firstDataRow="1" firstDataCol="4"/>
  <pivotFields count="53">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15">
        <item x="4"/>
        <item x="9"/>
        <item x="8"/>
        <item x="11"/>
        <item x="12"/>
        <item x="13"/>
        <item x="14"/>
        <item x="6"/>
        <item x="1"/>
        <item x="0"/>
        <item x="5"/>
        <item x="7"/>
        <item x="2"/>
        <item x="3"/>
        <item x="1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38">
        <item x="3"/>
        <item x="4"/>
        <item x="9"/>
        <item x="5"/>
        <item x="0"/>
        <item x="1"/>
        <item x="6"/>
        <item x="7"/>
        <item x="8"/>
        <item x="10"/>
        <item x="11"/>
        <item x="12"/>
        <item x="2"/>
        <item x="13"/>
        <item x="14"/>
        <item x="15"/>
        <item x="16"/>
        <item x="17"/>
        <item x="18"/>
        <item x="19"/>
        <item x="20"/>
        <item x="21"/>
        <item x="22"/>
        <item x="23"/>
        <item x="24"/>
        <item x="25"/>
        <item x="26"/>
        <item x="27"/>
        <item x="28"/>
        <item x="29"/>
        <item x="30"/>
        <item x="31"/>
        <item x="32"/>
        <item x="33"/>
        <item x="34"/>
        <item x="35"/>
        <item x="36"/>
        <item x="37"/>
      </items>
    </pivotField>
    <pivotField compact="0" outline="0" showAll="0" defaultSubtotal="0"/>
    <pivotField axis="axisRow" compact="0" outline="0" showAll="0" defaultSubtotal="0">
      <items count="4">
        <item h="1" x="1"/>
        <item h="1" x="0"/>
        <item x="2"/>
        <item h="1" m="1" x="3"/>
      </items>
    </pivotField>
    <pivotField compact="0" outline="0" showAll="0" defaultSubtotal="0"/>
    <pivotField axis="axisRow" compact="0" outline="0" showAll="0" defaultSubtotal="0">
      <items count="12">
        <item h="1" x="1"/>
        <item x="7"/>
        <item x="10"/>
        <item x="6"/>
        <item h="1" x="0"/>
        <item h="1" x="3"/>
        <item h="1" x="2"/>
        <item h="1" x="4"/>
        <item x="8"/>
        <item h="1" x="5"/>
        <item h="1" x="11"/>
        <item h="1" x="9"/>
      </items>
    </pivotField>
    <pivotField compact="0" outline="0" showAll="0" defaultSubtotal="0"/>
    <pivotField compact="0" outline="0" showAll="0" defaultSubtotal="0"/>
    <pivotField compact="0" outline="0" showAll="0" defaultSubtotal="0"/>
    <pivotField axis="axisRow" compact="0" outline="0" showAll="0" defaultSubtotal="0">
      <items count="28">
        <item x="12"/>
        <item x="20"/>
        <item x="21"/>
        <item x="13"/>
        <item x="27"/>
        <item x="26"/>
        <item x="14"/>
        <item x="22"/>
        <item x="24"/>
        <item x="5"/>
        <item x="11"/>
        <item x="16"/>
        <item x="1"/>
        <item x="2"/>
        <item x="23"/>
        <item x="4"/>
        <item x="8"/>
        <item x="25"/>
        <item x="0"/>
        <item x="19"/>
        <item x="3"/>
        <item x="10"/>
        <item x="6"/>
        <item x="7"/>
        <item x="17"/>
        <item x="15"/>
        <item x="18"/>
        <item x="9"/>
      </items>
    </pivotField>
    <pivotField compact="0" outline="0" showAll="0" defaultSubtotal="0">
      <items count="83">
        <item x="57"/>
        <item x="54"/>
        <item x="50"/>
        <item x="42"/>
        <item x="52"/>
        <item x="49"/>
        <item x="53"/>
        <item x="1"/>
        <item x="48"/>
        <item x="10"/>
        <item x="46"/>
        <item x="29"/>
        <item x="37"/>
        <item x="34"/>
        <item x="24"/>
        <item x="27"/>
        <item m="1" x="82"/>
        <item x="31"/>
        <item x="15"/>
        <item x="63"/>
        <item x="79"/>
        <item x="80"/>
        <item x="14"/>
        <item x="32"/>
        <item x="5"/>
        <item x="18"/>
        <item x="71"/>
        <item x="13"/>
        <item x="77"/>
        <item x="19"/>
        <item x="45"/>
        <item x="66"/>
        <item x="16"/>
        <item x="3"/>
        <item x="4"/>
        <item x="72"/>
        <item x="8"/>
        <item x="11"/>
        <item x="17"/>
        <item x="25"/>
        <item x="20"/>
        <item x="23"/>
        <item x="47"/>
        <item x="35"/>
        <item x="12"/>
        <item x="41"/>
        <item x="28"/>
        <item x="2"/>
        <item x="26"/>
        <item x="69"/>
        <item x="65"/>
        <item x="7"/>
        <item x="55"/>
        <item x="33"/>
        <item x="58"/>
        <item x="30"/>
        <item x="59"/>
        <item x="70"/>
        <item x="6"/>
        <item x="39"/>
        <item x="61"/>
        <item x="64"/>
        <item x="62"/>
        <item x="68"/>
        <item x="78"/>
        <item x="67"/>
        <item x="60"/>
        <item x="56"/>
        <item x="36"/>
        <item x="81"/>
        <item x="9"/>
        <item x="74"/>
        <item x="73"/>
        <item h="1" x="43"/>
        <item h="1" x="44"/>
        <item h="1" x="22"/>
        <item h="1" x="0"/>
        <item h="1" x="21"/>
        <item h="1" x="40"/>
        <item h="1" x="38"/>
        <item h="1" x="76"/>
        <item h="1" x="75"/>
        <item h="1" x="5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44" outline="0" showAll="0" defaultSubtotal="0"/>
    <pivotField compact="0" numFmtId="44" outline="0" showAll="0" defaultSubtotal="0"/>
    <pivotField compact="0" outline="0" showAll="0" defaultSubtotal="0"/>
    <pivotField compact="0" outline="0" showAll="0" defaultSubtotal="0"/>
    <pivotField compact="0" outline="0" showAll="0" defaultSubtotal="0">
      <items count="3">
        <item x="0"/>
        <item x="2"/>
        <item h="1" x="1"/>
      </items>
    </pivotField>
    <pivotField compact="0" outline="0" showAll="0" defaultSubtotal="0"/>
    <pivotField compact="0" outline="0" showAll="0" defaultSubtotal="0"/>
    <pivotField dataField="1" compact="0" numFmtId="44" outline="0" showAll="0" defaultSubtotal="0">
      <items count="131">
        <item x="0"/>
        <item x="23"/>
        <item x="14"/>
        <item x="20"/>
        <item x="42"/>
        <item x="61"/>
        <item x="4"/>
        <item x="57"/>
        <item x="96"/>
        <item x="101"/>
        <item x="3"/>
        <item x="64"/>
        <item x="63"/>
        <item x="6"/>
        <item x="54"/>
        <item x="56"/>
        <item x="99"/>
        <item x="19"/>
        <item x="51"/>
        <item x="8"/>
        <item x="60"/>
        <item x="59"/>
        <item x="18"/>
        <item x="98"/>
        <item x="119"/>
        <item x="55"/>
        <item x="53"/>
        <item x="44"/>
        <item x="118"/>
        <item x="35"/>
        <item x="100"/>
        <item x="50"/>
        <item x="12"/>
        <item x="52"/>
        <item x="97"/>
        <item x="24"/>
        <item x="34"/>
        <item x="1"/>
        <item x="11"/>
        <item x="39"/>
        <item x="102"/>
        <item x="17"/>
        <item x="106"/>
        <item x="27"/>
        <item x="58"/>
        <item x="62"/>
        <item x="74"/>
        <item x="15"/>
        <item x="47"/>
        <item x="49"/>
        <item x="13"/>
        <item x="48"/>
        <item x="116"/>
        <item x="22"/>
        <item x="30"/>
        <item x="90"/>
        <item x="40"/>
        <item x="112"/>
        <item x="110"/>
        <item x="10"/>
        <item x="87"/>
        <item x="85"/>
        <item x="5"/>
        <item x="9"/>
        <item x="69"/>
        <item x="2"/>
        <item x="37"/>
        <item x="29"/>
        <item x="43"/>
        <item x="25"/>
        <item x="103"/>
        <item x="65"/>
        <item x="33"/>
        <item x="36"/>
        <item x="46"/>
        <item x="127"/>
        <item x="117"/>
        <item x="104"/>
        <item x="73"/>
        <item x="66"/>
        <item x="123"/>
        <item x="128"/>
        <item x="82"/>
        <item x="86"/>
        <item x="93"/>
        <item x="70"/>
        <item x="31"/>
        <item x="122"/>
        <item x="28"/>
        <item x="105"/>
        <item x="21"/>
        <item x="41"/>
        <item x="91"/>
        <item x="45"/>
        <item x="75"/>
        <item x="113"/>
        <item x="114"/>
        <item x="78"/>
        <item x="32"/>
        <item x="7"/>
        <item x="16"/>
        <item x="129"/>
        <item x="38"/>
        <item x="120"/>
        <item x="89"/>
        <item x="26"/>
        <item x="79"/>
        <item x="115"/>
        <item x="72"/>
        <item x="126"/>
        <item x="130"/>
        <item x="124"/>
        <item x="108"/>
        <item x="88"/>
        <item x="121"/>
        <item x="76"/>
        <item x="109"/>
        <item x="125"/>
        <item x="81"/>
        <item x="71"/>
        <item x="67"/>
        <item x="83"/>
        <item x="95"/>
        <item x="111"/>
        <item x="107"/>
        <item x="68"/>
        <item x="77"/>
        <item x="92"/>
        <item x="80"/>
        <item x="94"/>
        <item x="84"/>
      </items>
    </pivotField>
    <pivotField compact="0" outline="0" showAll="0" defaultSubtotal="0"/>
    <pivotField compact="0" outline="0" showAll="0" defaultSubtotal="0"/>
  </pivotFields>
  <rowFields count="4">
    <field x="15"/>
    <field x="17"/>
    <field x="21"/>
    <field x="13"/>
  </rowFields>
  <rowItems count="70">
    <i>
      <x v="2"/>
      <x v="1"/>
      <x v="26"/>
      <x v="10"/>
    </i>
    <i r="3">
      <x v="12"/>
    </i>
    <i r="3">
      <x v="17"/>
    </i>
    <i r="3">
      <x v="37"/>
    </i>
    <i r="2">
      <x v="27"/>
      <x v="7"/>
    </i>
    <i r="3">
      <x v="17"/>
    </i>
    <i r="3">
      <x v="24"/>
    </i>
    <i r="3">
      <x v="25"/>
    </i>
    <i r="3">
      <x v="26"/>
    </i>
    <i r="3">
      <x v="27"/>
    </i>
    <i r="3">
      <x v="28"/>
    </i>
    <i r="3">
      <x v="29"/>
    </i>
    <i r="3">
      <x v="30"/>
    </i>
    <i r="1">
      <x v="2"/>
      <x v="25"/>
      <x v="9"/>
    </i>
    <i r="3">
      <x v="37"/>
    </i>
    <i r="1">
      <x v="3"/>
      <x v="22"/>
      <x v="7"/>
    </i>
    <i r="3">
      <x v="9"/>
    </i>
    <i r="3">
      <x v="10"/>
    </i>
    <i r="3">
      <x v="17"/>
    </i>
    <i r="3">
      <x v="24"/>
    </i>
    <i r="3">
      <x v="25"/>
    </i>
    <i r="3">
      <x v="26"/>
    </i>
    <i r="3">
      <x v="27"/>
    </i>
    <i r="3">
      <x v="28"/>
    </i>
    <i r="3">
      <x v="29"/>
    </i>
    <i r="3">
      <x v="30"/>
    </i>
    <i r="3">
      <x v="31"/>
    </i>
    <i r="3">
      <x v="32"/>
    </i>
    <i r="3">
      <x v="34"/>
    </i>
    <i r="3">
      <x v="37"/>
    </i>
    <i r="2">
      <x v="23"/>
      <x v="7"/>
    </i>
    <i r="3">
      <x v="9"/>
    </i>
    <i r="3">
      <x v="10"/>
    </i>
    <i r="3">
      <x v="12"/>
    </i>
    <i r="3">
      <x v="13"/>
    </i>
    <i r="3">
      <x v="17"/>
    </i>
    <i r="3">
      <x v="24"/>
    </i>
    <i r="3">
      <x v="25"/>
    </i>
    <i r="3">
      <x v="26"/>
    </i>
    <i r="3">
      <x v="27"/>
    </i>
    <i r="3">
      <x v="28"/>
    </i>
    <i r="3">
      <x v="29"/>
    </i>
    <i r="3">
      <x v="30"/>
    </i>
    <i r="3">
      <x v="32"/>
    </i>
    <i r="3">
      <x v="35"/>
    </i>
    <i r="3">
      <x v="37"/>
    </i>
    <i r="2">
      <x v="24"/>
      <x v="10"/>
    </i>
    <i r="3">
      <x v="12"/>
    </i>
    <i r="3">
      <x v="17"/>
    </i>
    <i r="3">
      <x v="24"/>
    </i>
    <i r="3">
      <x v="25"/>
    </i>
    <i r="3">
      <x v="26"/>
    </i>
    <i r="3">
      <x v="27"/>
    </i>
    <i r="3">
      <x v="28"/>
    </i>
    <i r="3">
      <x v="29"/>
    </i>
    <i r="3">
      <x v="30"/>
    </i>
    <i r="3">
      <x v="35"/>
    </i>
    <i r="3">
      <x v="37"/>
    </i>
    <i r="1">
      <x v="8"/>
      <x v="6"/>
      <x v="23"/>
    </i>
    <i r="2">
      <x v="21"/>
      <x v="7"/>
    </i>
    <i r="3">
      <x v="13"/>
    </i>
    <i r="3">
      <x v="15"/>
    </i>
    <i r="3">
      <x v="17"/>
    </i>
    <i r="3">
      <x v="24"/>
    </i>
    <i r="3">
      <x v="28"/>
    </i>
    <i r="3">
      <x v="30"/>
    </i>
    <i r="3">
      <x v="32"/>
    </i>
    <i r="3">
      <x v="35"/>
    </i>
    <i r="3">
      <x v="37"/>
    </i>
    <i t="grand">
      <x/>
    </i>
  </rowItems>
  <colItems count="1">
    <i/>
  </colItems>
  <dataFields count="1">
    <dataField name="Suma de TOTAL" fld="50" baseField="17" baseItem="0" numFmtId="165"/>
  </dataFields>
  <formats count="17">
    <format dxfId="65">
      <pivotArea outline="0" collapsedLevelsAreSubtotals="1" fieldPosition="0"/>
    </format>
    <format dxfId="64">
      <pivotArea grandRow="1" grandCol="1" outline="0" collapsedLevelsAreSubtotals="1" fieldPosition="0"/>
    </format>
    <format dxfId="63">
      <pivotArea grandCol="1" outline="0" collapsedLevelsAreSubtotals="1" fieldPosition="0"/>
    </format>
    <format dxfId="62">
      <pivotArea type="all" dataOnly="0" outline="0" fieldPosition="0"/>
    </format>
    <format dxfId="61">
      <pivotArea outline="0" collapsedLevelsAreSubtotals="1" fieldPosition="0"/>
    </format>
    <format dxfId="60">
      <pivotArea type="origin" dataOnly="0" labelOnly="1" outline="0" fieldPosition="0"/>
    </format>
    <format dxfId="59">
      <pivotArea field="47" type="button" dataOnly="0" labelOnly="1" outline="0"/>
    </format>
    <format dxfId="58">
      <pivotArea type="topRight" dataOnly="0" labelOnly="1" outline="0" fieldPosition="0"/>
    </format>
    <format dxfId="57">
      <pivotArea field="15" type="button" dataOnly="0" labelOnly="1" outline="0" axis="axisRow" fieldPosition="0"/>
    </format>
    <format dxfId="56">
      <pivotArea field="17" type="button" dataOnly="0" labelOnly="1" outline="0" axis="axisRow" fieldPosition="1"/>
    </format>
    <format dxfId="55">
      <pivotArea dataOnly="0" labelOnly="1" outline="0" fieldPosition="0">
        <references count="1">
          <reference field="15" count="0"/>
        </references>
      </pivotArea>
    </format>
    <format dxfId="54">
      <pivotArea dataOnly="0" labelOnly="1" outline="0" fieldPosition="0">
        <references count="1">
          <reference field="15" count="0" defaultSubtotal="1"/>
        </references>
      </pivotArea>
    </format>
    <format dxfId="53">
      <pivotArea dataOnly="0" labelOnly="1" grandRow="1" outline="0" fieldPosition="0"/>
    </format>
    <format dxfId="52">
      <pivotArea dataOnly="0" labelOnly="1" grandCol="1" outline="0" fieldPosition="0"/>
    </format>
    <format dxfId="51">
      <pivotArea field="47" type="button" dataOnly="0" labelOnly="1" outline="0"/>
    </format>
    <format dxfId="50">
      <pivotArea dataOnly="0" labelOnly="1" outline="0" axis="axisValues" fieldPosition="0"/>
    </format>
    <format dxfId="4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7461DE0B-B96F-4A6A-97CF-09FFF66ECDDA}" name="TablaDinámica9" cacheId="3" applyNumberFormats="0" applyBorderFormats="0" applyFontFormats="0" applyPatternFormats="0" applyAlignmentFormats="0" applyWidthHeightFormats="1" dataCaption="Valores" updatedVersion="6" minRefreshableVersion="3" useAutoFormatting="1" itemPrintTitles="1" createdVersion="6" indent="0" compact="0" compactData="0" multipleFieldFilters="0" rowHeaderCaption="INSTITUCIONALES" colHeaderCaption="ORIGEN DEL GASTO">
  <location ref="A64:E96" firstHeaderRow="1" firstDataRow="1" firstDataCol="4"/>
  <pivotFields count="53">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15">
        <item x="4"/>
        <item x="9"/>
        <item x="8"/>
        <item x="11"/>
        <item x="12"/>
        <item x="13"/>
        <item x="14"/>
        <item x="6"/>
        <item x="1"/>
        <item x="0"/>
        <item x="5"/>
        <item x="7"/>
        <item x="2"/>
        <item x="3"/>
        <item x="1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38">
        <item x="3"/>
        <item x="4"/>
        <item x="9"/>
        <item x="5"/>
        <item x="0"/>
        <item x="1"/>
        <item x="6"/>
        <item x="7"/>
        <item x="8"/>
        <item x="10"/>
        <item x="11"/>
        <item x="12"/>
        <item x="2"/>
        <item x="13"/>
        <item x="14"/>
        <item x="15"/>
        <item x="16"/>
        <item x="17"/>
        <item x="18"/>
        <item x="19"/>
        <item x="20"/>
        <item x="21"/>
        <item x="22"/>
        <item x="23"/>
        <item x="24"/>
        <item x="25"/>
        <item x="26"/>
        <item x="27"/>
        <item x="28"/>
        <item x="29"/>
        <item x="30"/>
        <item x="31"/>
        <item x="32"/>
        <item x="33"/>
        <item x="34"/>
        <item x="35"/>
        <item x="36"/>
        <item x="37"/>
      </items>
    </pivotField>
    <pivotField compact="0" outline="0" showAll="0" defaultSubtotal="0"/>
    <pivotField axis="axisRow" compact="0" outline="0" showAll="0" defaultSubtotal="0">
      <items count="4">
        <item x="1"/>
        <item x="0"/>
        <item x="2"/>
        <item m="1" x="3"/>
      </items>
    </pivotField>
    <pivotField compact="0" outline="0" showAll="0" defaultSubtotal="0"/>
    <pivotField axis="axisRow" compact="0" outline="0" showAll="0" defaultSubtotal="0">
      <items count="12">
        <item h="1" x="1"/>
        <item h="1" x="7"/>
        <item h="1" x="10"/>
        <item h="1" x="6"/>
        <item h="1" x="0"/>
        <item x="3"/>
        <item h="1" x="2"/>
        <item h="1" x="4"/>
        <item h="1" x="8"/>
        <item h="1" x="5"/>
        <item h="1" x="11"/>
        <item h="1" x="9"/>
      </items>
    </pivotField>
    <pivotField compact="0" outline="0" showAll="0" defaultSubtotal="0"/>
    <pivotField compact="0" outline="0" showAll="0" defaultSubtotal="0"/>
    <pivotField compact="0" outline="0" showAll="0" defaultSubtotal="0"/>
    <pivotField axis="axisRow" compact="0" outline="0" showAll="0" defaultSubtotal="0">
      <items count="28">
        <item x="12"/>
        <item x="20"/>
        <item x="21"/>
        <item x="13"/>
        <item x="27"/>
        <item x="26"/>
        <item x="14"/>
        <item x="22"/>
        <item x="24"/>
        <item x="5"/>
        <item x="11"/>
        <item x="16"/>
        <item x="1"/>
        <item x="2"/>
        <item x="23"/>
        <item x="4"/>
        <item x="8"/>
        <item x="25"/>
        <item x="0"/>
        <item x="19"/>
        <item x="3"/>
        <item x="10"/>
        <item x="6"/>
        <item x="7"/>
        <item x="17"/>
        <item x="15"/>
        <item x="18"/>
        <item x="9"/>
      </items>
    </pivotField>
    <pivotField compact="0" outline="0" showAll="0" defaultSubtotal="0">
      <items count="83">
        <item x="57"/>
        <item x="54"/>
        <item x="50"/>
        <item x="42"/>
        <item x="52"/>
        <item x="49"/>
        <item x="53"/>
        <item x="1"/>
        <item x="48"/>
        <item x="10"/>
        <item x="46"/>
        <item x="29"/>
        <item x="37"/>
        <item x="34"/>
        <item x="24"/>
        <item x="27"/>
        <item m="1" x="82"/>
        <item x="31"/>
        <item x="15"/>
        <item x="63"/>
        <item x="79"/>
        <item x="80"/>
        <item x="14"/>
        <item x="32"/>
        <item x="5"/>
        <item x="18"/>
        <item x="71"/>
        <item x="13"/>
        <item x="77"/>
        <item x="19"/>
        <item x="45"/>
        <item x="66"/>
        <item x="16"/>
        <item x="3"/>
        <item x="4"/>
        <item x="72"/>
        <item x="8"/>
        <item x="11"/>
        <item x="17"/>
        <item x="25"/>
        <item x="20"/>
        <item x="23"/>
        <item x="47"/>
        <item x="35"/>
        <item x="12"/>
        <item x="41"/>
        <item x="28"/>
        <item x="2"/>
        <item x="26"/>
        <item x="69"/>
        <item x="65"/>
        <item x="7"/>
        <item x="55"/>
        <item x="33"/>
        <item x="58"/>
        <item x="30"/>
        <item x="59"/>
        <item x="70"/>
        <item x="6"/>
        <item x="39"/>
        <item x="61"/>
        <item x="64"/>
        <item x="62"/>
        <item x="68"/>
        <item x="78"/>
        <item x="67"/>
        <item x="60"/>
        <item x="56"/>
        <item x="36"/>
        <item x="81"/>
        <item x="9"/>
        <item x="74"/>
        <item x="73"/>
        <item h="1" x="43"/>
        <item h="1" x="44"/>
        <item h="1" x="22"/>
        <item h="1" x="0"/>
        <item h="1" x="21"/>
        <item h="1" x="40"/>
        <item h="1" x="38"/>
        <item h="1" x="76"/>
        <item h="1" x="75"/>
        <item h="1" x="5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44" outline="0" showAll="0" defaultSubtotal="0"/>
    <pivotField compact="0" numFmtId="44" outline="0" showAll="0" defaultSubtotal="0"/>
    <pivotField compact="0" outline="0" showAll="0" defaultSubtotal="0"/>
    <pivotField compact="0" outline="0" showAll="0" defaultSubtotal="0"/>
    <pivotField compact="0" outline="0" showAll="0" defaultSubtotal="0">
      <items count="3">
        <item x="0"/>
        <item x="2"/>
        <item h="1" x="1"/>
      </items>
    </pivotField>
    <pivotField compact="0" outline="0" showAll="0" defaultSubtotal="0"/>
    <pivotField compact="0" outline="0" showAll="0" defaultSubtotal="0"/>
    <pivotField dataField="1" compact="0" numFmtId="44" outline="0" showAll="0" defaultSubtotal="0">
      <items count="131">
        <item x="0"/>
        <item x="23"/>
        <item x="14"/>
        <item x="20"/>
        <item x="42"/>
        <item x="61"/>
        <item x="4"/>
        <item x="57"/>
        <item x="96"/>
        <item x="101"/>
        <item x="3"/>
        <item x="64"/>
        <item x="63"/>
        <item x="6"/>
        <item x="54"/>
        <item x="56"/>
        <item x="99"/>
        <item x="19"/>
        <item x="51"/>
        <item x="8"/>
        <item x="60"/>
        <item x="59"/>
        <item x="18"/>
        <item x="98"/>
        <item x="119"/>
        <item x="55"/>
        <item x="53"/>
        <item x="44"/>
        <item x="118"/>
        <item x="35"/>
        <item x="100"/>
        <item x="50"/>
        <item x="12"/>
        <item x="52"/>
        <item x="97"/>
        <item x="24"/>
        <item x="34"/>
        <item x="1"/>
        <item x="11"/>
        <item x="39"/>
        <item x="102"/>
        <item x="17"/>
        <item x="106"/>
        <item x="27"/>
        <item x="58"/>
        <item x="62"/>
        <item x="74"/>
        <item x="15"/>
        <item x="47"/>
        <item x="49"/>
        <item x="13"/>
        <item x="48"/>
        <item x="116"/>
        <item x="22"/>
        <item x="30"/>
        <item x="90"/>
        <item x="40"/>
        <item x="112"/>
        <item x="110"/>
        <item x="10"/>
        <item x="87"/>
        <item x="85"/>
        <item x="5"/>
        <item x="9"/>
        <item x="69"/>
        <item x="2"/>
        <item x="37"/>
        <item x="29"/>
        <item x="43"/>
        <item x="25"/>
        <item x="103"/>
        <item x="65"/>
        <item x="33"/>
        <item x="36"/>
        <item x="46"/>
        <item x="127"/>
        <item x="117"/>
        <item x="104"/>
        <item x="73"/>
        <item x="66"/>
        <item x="123"/>
        <item x="128"/>
        <item x="82"/>
        <item x="86"/>
        <item x="93"/>
        <item x="70"/>
        <item x="31"/>
        <item x="122"/>
        <item x="28"/>
        <item x="105"/>
        <item x="21"/>
        <item x="41"/>
        <item x="91"/>
        <item x="45"/>
        <item x="75"/>
        <item x="113"/>
        <item x="114"/>
        <item x="78"/>
        <item x="32"/>
        <item x="7"/>
        <item x="16"/>
        <item x="129"/>
        <item x="38"/>
        <item x="120"/>
        <item x="89"/>
        <item x="26"/>
        <item x="79"/>
        <item x="115"/>
        <item x="72"/>
        <item x="126"/>
        <item x="130"/>
        <item x="124"/>
        <item x="108"/>
        <item x="88"/>
        <item x="121"/>
        <item x="76"/>
        <item x="109"/>
        <item x="125"/>
        <item x="81"/>
        <item x="71"/>
        <item x="67"/>
        <item x="83"/>
        <item x="95"/>
        <item x="111"/>
        <item x="107"/>
        <item x="68"/>
        <item x="77"/>
        <item x="92"/>
        <item x="80"/>
        <item x="94"/>
        <item x="84"/>
      </items>
    </pivotField>
    <pivotField compact="0" outline="0" showAll="0" defaultSubtotal="0"/>
    <pivotField compact="0" outline="0" showAll="0" defaultSubtotal="0"/>
  </pivotFields>
  <rowFields count="4">
    <field x="15"/>
    <field x="17"/>
    <field x="21"/>
    <field x="13"/>
  </rowFields>
  <rowItems count="32">
    <i>
      <x v="1"/>
      <x v="5"/>
      <x v="16"/>
      <x v="7"/>
    </i>
    <i r="3">
      <x v="9"/>
    </i>
    <i r="3">
      <x v="10"/>
    </i>
    <i r="3">
      <x v="12"/>
    </i>
    <i r="3">
      <x v="13"/>
    </i>
    <i r="3">
      <x v="24"/>
    </i>
    <i r="3">
      <x v="25"/>
    </i>
    <i r="3">
      <x v="26"/>
    </i>
    <i r="3">
      <x v="27"/>
    </i>
    <i r="3">
      <x v="28"/>
    </i>
    <i r="3">
      <x v="29"/>
    </i>
    <i r="3">
      <x v="30"/>
    </i>
    <i r="3">
      <x v="37"/>
    </i>
    <i r="2">
      <x v="17"/>
      <x v="24"/>
    </i>
    <i r="3">
      <x v="25"/>
    </i>
    <i r="3">
      <x v="26"/>
    </i>
    <i r="3">
      <x v="27"/>
    </i>
    <i r="3">
      <x v="28"/>
    </i>
    <i r="3">
      <x v="29"/>
    </i>
    <i r="3">
      <x v="30"/>
    </i>
    <i r="2">
      <x v="19"/>
      <x v="13"/>
    </i>
    <i r="2">
      <x v="20"/>
      <x v="3"/>
    </i>
    <i r="3">
      <x v="4"/>
    </i>
    <i r="3">
      <x v="13"/>
    </i>
    <i r="3">
      <x v="24"/>
    </i>
    <i r="3">
      <x v="25"/>
    </i>
    <i r="3">
      <x v="26"/>
    </i>
    <i r="3">
      <x v="27"/>
    </i>
    <i r="3">
      <x v="28"/>
    </i>
    <i r="3">
      <x v="29"/>
    </i>
    <i r="3">
      <x v="30"/>
    </i>
    <i t="grand">
      <x/>
    </i>
  </rowItems>
  <colItems count="1">
    <i/>
  </colItems>
  <dataFields count="1">
    <dataField name="Suma de TOTAL" fld="50" baseField="17" baseItem="0" numFmtId="165"/>
  </dataFields>
  <formats count="17">
    <format dxfId="82">
      <pivotArea outline="0" collapsedLevelsAreSubtotals="1" fieldPosition="0"/>
    </format>
    <format dxfId="81">
      <pivotArea grandRow="1" grandCol="1" outline="0" collapsedLevelsAreSubtotals="1" fieldPosition="0"/>
    </format>
    <format dxfId="80">
      <pivotArea grandCol="1" outline="0" collapsedLevelsAreSubtotals="1" fieldPosition="0"/>
    </format>
    <format dxfId="79">
      <pivotArea type="all" dataOnly="0" outline="0" fieldPosition="0"/>
    </format>
    <format dxfId="78">
      <pivotArea outline="0" collapsedLevelsAreSubtotals="1" fieldPosition="0"/>
    </format>
    <format dxfId="77">
      <pivotArea type="origin" dataOnly="0" labelOnly="1" outline="0" fieldPosition="0"/>
    </format>
    <format dxfId="76">
      <pivotArea field="47" type="button" dataOnly="0" labelOnly="1" outline="0"/>
    </format>
    <format dxfId="75">
      <pivotArea type="topRight" dataOnly="0" labelOnly="1" outline="0" fieldPosition="0"/>
    </format>
    <format dxfId="74">
      <pivotArea field="15" type="button" dataOnly="0" labelOnly="1" outline="0" axis="axisRow" fieldPosition="0"/>
    </format>
    <format dxfId="73">
      <pivotArea field="17" type="button" dataOnly="0" labelOnly="1" outline="0" axis="axisRow" fieldPosition="1"/>
    </format>
    <format dxfId="72">
      <pivotArea dataOnly="0" labelOnly="1" outline="0" fieldPosition="0">
        <references count="1">
          <reference field="15" count="0"/>
        </references>
      </pivotArea>
    </format>
    <format dxfId="71">
      <pivotArea dataOnly="0" labelOnly="1" outline="0" fieldPosition="0">
        <references count="1">
          <reference field="15" count="0" defaultSubtotal="1"/>
        </references>
      </pivotArea>
    </format>
    <format dxfId="70">
      <pivotArea dataOnly="0" labelOnly="1" grandRow="1" outline="0" fieldPosition="0"/>
    </format>
    <format dxfId="69">
      <pivotArea dataOnly="0" labelOnly="1" grandCol="1" outline="0" fieldPosition="0"/>
    </format>
    <format dxfId="68">
      <pivotArea field="47" type="button" dataOnly="0" labelOnly="1" outline="0"/>
    </format>
    <format dxfId="67">
      <pivotArea dataOnly="0" labelOnly="1" outline="0" axis="axisValues" fieldPosition="0"/>
    </format>
    <format dxfId="6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8C434771-694C-425A-B275-2DCB84610C59}" name="TablaDinámica4"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H35:I41" firstHeaderRow="1" firstDataRow="1" firstDataCol="1"/>
  <pivotFields count="34">
    <pivotField showAll="0"/>
    <pivotField showAll="0"/>
    <pivotField showAll="0"/>
    <pivotField showAll="0"/>
    <pivotField showAll="0"/>
    <pivotField showAll="0"/>
    <pivotField axis="axisRow" showAll="0">
      <items count="49">
        <item h="1" x="3"/>
        <item h="1" x="4"/>
        <item x="36"/>
        <item x="24"/>
        <item x="35"/>
        <item h="1" x="0"/>
        <item h="1" x="27"/>
        <item h="1" x="1"/>
        <item h="1" x="5"/>
        <item x="23"/>
        <item h="1" x="46"/>
        <item h="1" x="25"/>
        <item h="1" x="6"/>
        <item h="1" x="22"/>
        <item h="1" x="7"/>
        <item h="1" x="26"/>
        <item h="1" x="8"/>
        <item h="1" x="2"/>
        <item h="1" x="9"/>
        <item h="1" x="10"/>
        <item h="1" x="11"/>
        <item h="1" x="12"/>
        <item h="1" x="13"/>
        <item h="1" x="14"/>
        <item h="1" x="15"/>
        <item h="1" x="16"/>
        <item h="1" x="17"/>
        <item x="30"/>
        <item h="1" x="18"/>
        <item h="1" x="19"/>
        <item h="1" x="21"/>
        <item h="1" x="20"/>
        <item h="1" x="29"/>
        <item h="1" x="42"/>
        <item h="1" x="28"/>
        <item h="1" x="39"/>
        <item h="1" x="32"/>
        <item h="1" x="41"/>
        <item h="1" x="38"/>
        <item h="1" x="40"/>
        <item h="1" x="33"/>
        <item h="1" x="44"/>
        <item h="1" x="37"/>
        <item h="1" x="45"/>
        <item h="1" x="34"/>
        <item h="1" x="43"/>
        <item h="1" x="31"/>
        <item h="1" x="47"/>
        <item t="default"/>
      </items>
    </pivotField>
    <pivotField showAll="0"/>
    <pivotField showAll="0"/>
    <pivotField showAll="0"/>
    <pivotField showAll="0"/>
    <pivotField numFmtId="167" showAll="0"/>
    <pivotField numFmtId="167" showAll="0"/>
    <pivotField numFmtId="167" showAll="0"/>
    <pivotField numFmtId="167" showAll="0"/>
    <pivotField numFmtId="167" showAll="0"/>
    <pivotField numFmtId="167" showAll="0"/>
    <pivotField numFmtId="167" showAll="0"/>
    <pivotField numFmtId="167" showAll="0"/>
    <pivotField numFmtId="167" showAll="0"/>
    <pivotField numFmtId="167" showAll="0"/>
    <pivotField numFmtId="167" showAll="0"/>
    <pivotField numFmtId="167" showAll="0"/>
    <pivotField numFmtId="167" showAll="0"/>
    <pivotField numFmtId="167" showAll="0"/>
    <pivotField numFmtId="167" showAll="0"/>
    <pivotField numFmtId="167" showAll="0"/>
    <pivotField numFmtId="167" showAll="0"/>
    <pivotField showAll="0"/>
    <pivotField showAll="0"/>
    <pivotField showAll="0"/>
    <pivotField showAll="0"/>
    <pivotField numFmtId="167" showAll="0"/>
    <pivotField dataField="1" numFmtId="167" showAll="0"/>
  </pivotFields>
  <rowFields count="1">
    <field x="6"/>
  </rowFields>
  <rowItems count="6">
    <i>
      <x v="2"/>
    </i>
    <i>
      <x v="3"/>
    </i>
    <i>
      <x v="4"/>
    </i>
    <i>
      <x v="9"/>
    </i>
    <i>
      <x v="27"/>
    </i>
    <i t="grand">
      <x/>
    </i>
  </rowItems>
  <colItems count="1">
    <i/>
  </colItems>
  <dataFields count="1">
    <dataField name="Suma de  TOTAL " fld="33" baseField="0" baseItem="0" numFmtId="165"/>
  </dataFields>
  <formats count="2">
    <format dxfId="84">
      <pivotArea outline="0" collapsedLevelsAreSubtotals="1" fieldPosition="0"/>
    </format>
    <format dxfId="8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9971A6A5-F207-4C9B-8D3A-790ABAFB57E4}" name="TablaDinámica1" cacheId="3" applyNumberFormats="0" applyBorderFormats="0" applyFontFormats="0" applyPatternFormats="0" applyAlignmentFormats="0" applyWidthHeightFormats="1" dataCaption="Valores" updatedVersion="6" minRefreshableVersion="3" useAutoFormatting="1" itemPrintTitles="1" createdVersion="6" indent="0" compact="0" compactData="0" multipleFieldFilters="0" rowHeaderCaption="INSTITUCIONALES" colHeaderCaption="ORIGEN DEL GASTO">
  <location ref="A18:C31" firstHeaderRow="1" firstDataRow="1" firstDataCol="2"/>
  <pivotFields count="53">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15">
        <item x="4"/>
        <item x="9"/>
        <item x="8"/>
        <item x="11"/>
        <item x="12"/>
        <item x="13"/>
        <item x="14"/>
        <item x="6"/>
        <item x="1"/>
        <item x="0"/>
        <item x="5"/>
        <item x="7"/>
        <item x="2"/>
        <item x="3"/>
        <item x="1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38">
        <item x="3"/>
        <item x="4"/>
        <item x="9"/>
        <item x="5"/>
        <item x="0"/>
        <item x="1"/>
        <item x="6"/>
        <item x="7"/>
        <item x="8"/>
        <item x="10"/>
        <item x="11"/>
        <item x="12"/>
        <item x="2"/>
        <item x="13"/>
        <item x="14"/>
        <item x="15"/>
        <item x="16"/>
        <item x="17"/>
        <item x="18"/>
        <item x="19"/>
        <item x="20"/>
        <item x="21"/>
        <item x="22"/>
        <item x="23"/>
        <item x="24"/>
        <item x="25"/>
        <item x="26"/>
        <item x="27"/>
        <item x="28"/>
        <item x="29"/>
        <item x="30"/>
        <item x="31"/>
        <item x="32"/>
        <item x="33"/>
        <item x="34"/>
        <item x="35"/>
        <item x="36"/>
        <item x="37"/>
      </items>
    </pivotField>
    <pivotField compact="0" outline="0" showAll="0" defaultSubtotal="0"/>
    <pivotField axis="axisRow" compact="0" outline="0" showAll="0" defaultSubtotal="0">
      <items count="4">
        <item x="1"/>
        <item x="0"/>
        <item x="2"/>
        <item m="1" x="3"/>
      </items>
    </pivotField>
    <pivotField compact="0" outline="0" showAll="0" defaultSubtotal="0"/>
    <pivotField axis="axisRow" compact="0" outline="0" showAll="0" defaultSubtotal="0">
      <items count="12">
        <item x="1"/>
        <item x="7"/>
        <item x="10"/>
        <item x="6"/>
        <item x="0"/>
        <item x="3"/>
        <item x="2"/>
        <item x="4"/>
        <item x="8"/>
        <item x="5"/>
        <item x="11"/>
        <item x="9"/>
      </items>
    </pivotField>
    <pivotField compact="0" outline="0" showAll="0" defaultSubtotal="0"/>
    <pivotField compact="0" outline="0" showAll="0" defaultSubtotal="0"/>
    <pivotField compact="0" outline="0" showAll="0" defaultSubtotal="0"/>
    <pivotField compact="0" outline="0" showAll="0" defaultSubtotal="0">
      <items count="28">
        <item x="12"/>
        <item x="20"/>
        <item x="21"/>
        <item x="13"/>
        <item x="27"/>
        <item x="26"/>
        <item x="14"/>
        <item x="22"/>
        <item x="24"/>
        <item x="5"/>
        <item x="11"/>
        <item x="16"/>
        <item x="1"/>
        <item x="2"/>
        <item x="23"/>
        <item x="4"/>
        <item x="8"/>
        <item x="25"/>
        <item x="0"/>
        <item x="19"/>
        <item x="3"/>
        <item x="10"/>
        <item x="6"/>
        <item x="7"/>
        <item x="17"/>
        <item x="15"/>
        <item x="18"/>
        <item x="9"/>
      </items>
    </pivotField>
    <pivotField compact="0" outline="0" showAll="0" defaultSubtotal="0">
      <items count="83">
        <item x="57"/>
        <item x="54"/>
        <item x="50"/>
        <item x="42"/>
        <item x="52"/>
        <item x="49"/>
        <item x="53"/>
        <item x="1"/>
        <item x="48"/>
        <item x="10"/>
        <item x="46"/>
        <item x="29"/>
        <item x="37"/>
        <item x="34"/>
        <item x="24"/>
        <item x="27"/>
        <item m="1" x="82"/>
        <item x="31"/>
        <item x="15"/>
        <item x="63"/>
        <item x="79"/>
        <item x="80"/>
        <item x="14"/>
        <item x="32"/>
        <item x="5"/>
        <item x="18"/>
        <item x="71"/>
        <item x="13"/>
        <item x="77"/>
        <item x="19"/>
        <item x="45"/>
        <item x="66"/>
        <item x="16"/>
        <item x="3"/>
        <item x="4"/>
        <item x="72"/>
        <item x="8"/>
        <item x="11"/>
        <item x="17"/>
        <item x="25"/>
        <item x="20"/>
        <item x="23"/>
        <item x="47"/>
        <item x="35"/>
        <item x="12"/>
        <item x="41"/>
        <item x="28"/>
        <item x="2"/>
        <item x="26"/>
        <item x="69"/>
        <item x="65"/>
        <item x="7"/>
        <item x="55"/>
        <item x="33"/>
        <item x="58"/>
        <item x="30"/>
        <item x="59"/>
        <item x="70"/>
        <item x="6"/>
        <item x="39"/>
        <item x="61"/>
        <item x="64"/>
        <item x="62"/>
        <item x="68"/>
        <item x="78"/>
        <item x="67"/>
        <item x="60"/>
        <item x="56"/>
        <item x="36"/>
        <item x="81"/>
        <item x="9"/>
        <item x="74"/>
        <item x="73"/>
        <item h="1" x="43"/>
        <item h="1" x="44"/>
        <item h="1" x="22"/>
        <item h="1" x="0"/>
        <item h="1" x="21"/>
        <item h="1" x="40"/>
        <item h="1" x="38"/>
        <item h="1" x="76"/>
        <item h="1" x="75"/>
        <item h="1" x="5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44" outline="0" showAll="0" defaultSubtotal="0"/>
    <pivotField compact="0" numFmtId="44" outline="0" showAll="0" defaultSubtotal="0"/>
    <pivotField compact="0" outline="0" showAll="0" defaultSubtotal="0"/>
    <pivotField compact="0" outline="0" showAll="0" defaultSubtotal="0"/>
    <pivotField compact="0" outline="0" showAll="0" defaultSubtotal="0">
      <items count="3">
        <item x="0"/>
        <item x="2"/>
        <item h="1" x="1"/>
      </items>
    </pivotField>
    <pivotField compact="0" outline="0" showAll="0" defaultSubtotal="0"/>
    <pivotField compact="0" outline="0" showAll="0" defaultSubtotal="0"/>
    <pivotField dataField="1" compact="0" numFmtId="44" outline="0" showAll="0" defaultSubtotal="0">
      <items count="131">
        <item x="0"/>
        <item x="23"/>
        <item x="14"/>
        <item x="20"/>
        <item x="42"/>
        <item x="61"/>
        <item x="4"/>
        <item x="57"/>
        <item x="96"/>
        <item x="101"/>
        <item x="3"/>
        <item x="64"/>
        <item x="63"/>
        <item x="6"/>
        <item x="54"/>
        <item x="56"/>
        <item x="99"/>
        <item x="19"/>
        <item x="51"/>
        <item x="8"/>
        <item x="60"/>
        <item x="59"/>
        <item x="18"/>
        <item x="98"/>
        <item x="119"/>
        <item x="55"/>
        <item x="53"/>
        <item x="44"/>
        <item x="118"/>
        <item x="35"/>
        <item x="100"/>
        <item x="50"/>
        <item x="12"/>
        <item x="52"/>
        <item x="97"/>
        <item x="24"/>
        <item x="34"/>
        <item x="1"/>
        <item x="11"/>
        <item x="39"/>
        <item x="102"/>
        <item x="17"/>
        <item x="106"/>
        <item x="27"/>
        <item x="58"/>
        <item x="62"/>
        <item x="74"/>
        <item x="15"/>
        <item x="47"/>
        <item x="49"/>
        <item x="13"/>
        <item x="48"/>
        <item x="116"/>
        <item x="22"/>
        <item x="30"/>
        <item x="90"/>
        <item x="40"/>
        <item x="112"/>
        <item x="110"/>
        <item x="10"/>
        <item x="87"/>
        <item x="85"/>
        <item x="5"/>
        <item x="9"/>
        <item x="69"/>
        <item x="2"/>
        <item x="37"/>
        <item x="29"/>
        <item x="43"/>
        <item x="25"/>
        <item x="103"/>
        <item x="65"/>
        <item x="33"/>
        <item x="36"/>
        <item x="46"/>
        <item x="127"/>
        <item x="117"/>
        <item x="104"/>
        <item x="73"/>
        <item x="66"/>
        <item x="123"/>
        <item x="128"/>
        <item x="82"/>
        <item x="86"/>
        <item x="93"/>
        <item x="70"/>
        <item x="31"/>
        <item x="122"/>
        <item x="28"/>
        <item x="105"/>
        <item x="21"/>
        <item x="41"/>
        <item x="91"/>
        <item x="45"/>
        <item x="75"/>
        <item x="113"/>
        <item x="114"/>
        <item x="78"/>
        <item x="32"/>
        <item x="7"/>
        <item x="16"/>
        <item x="129"/>
        <item x="38"/>
        <item x="120"/>
        <item x="89"/>
        <item x="26"/>
        <item x="79"/>
        <item x="115"/>
        <item x="72"/>
        <item x="126"/>
        <item x="130"/>
        <item x="124"/>
        <item x="108"/>
        <item x="88"/>
        <item x="121"/>
        <item x="76"/>
        <item x="109"/>
        <item x="125"/>
        <item x="81"/>
        <item x="71"/>
        <item x="67"/>
        <item x="83"/>
        <item x="95"/>
        <item x="111"/>
        <item x="107"/>
        <item x="68"/>
        <item x="77"/>
        <item x="92"/>
        <item x="80"/>
        <item x="94"/>
        <item x="84"/>
      </items>
    </pivotField>
    <pivotField compact="0" outline="0" showAll="0" defaultSubtotal="0"/>
    <pivotField compact="0" outline="0" showAll="0" defaultSubtotal="0"/>
  </pivotFields>
  <rowFields count="2">
    <field x="15"/>
    <field x="17"/>
  </rowFields>
  <rowItems count="13">
    <i>
      <x/>
      <x/>
    </i>
    <i r="1">
      <x v="6"/>
    </i>
    <i r="1">
      <x v="9"/>
    </i>
    <i r="1">
      <x v="10"/>
    </i>
    <i r="1">
      <x v="11"/>
    </i>
    <i>
      <x v="1"/>
      <x v="4"/>
    </i>
    <i r="1">
      <x v="5"/>
    </i>
    <i r="1">
      <x v="7"/>
    </i>
    <i>
      <x v="2"/>
      <x v="1"/>
    </i>
    <i r="1">
      <x v="2"/>
    </i>
    <i r="1">
      <x v="3"/>
    </i>
    <i r="1">
      <x v="8"/>
    </i>
    <i t="grand">
      <x/>
    </i>
  </rowItems>
  <colItems count="1">
    <i/>
  </colItems>
  <dataFields count="1">
    <dataField name="Suma de TOTAL" fld="50" baseField="17" baseItem="0" numFmtId="165"/>
  </dataFields>
  <formats count="17">
    <format dxfId="101">
      <pivotArea outline="0" collapsedLevelsAreSubtotals="1" fieldPosition="0"/>
    </format>
    <format dxfId="100">
      <pivotArea grandRow="1" grandCol="1" outline="0" collapsedLevelsAreSubtotals="1" fieldPosition="0"/>
    </format>
    <format dxfId="99">
      <pivotArea grandCol="1" outline="0" collapsedLevelsAreSubtotals="1" fieldPosition="0"/>
    </format>
    <format dxfId="98">
      <pivotArea type="all" dataOnly="0" outline="0" fieldPosition="0"/>
    </format>
    <format dxfId="97">
      <pivotArea outline="0" collapsedLevelsAreSubtotals="1" fieldPosition="0"/>
    </format>
    <format dxfId="96">
      <pivotArea type="origin" dataOnly="0" labelOnly="1" outline="0" fieldPosition="0"/>
    </format>
    <format dxfId="95">
      <pivotArea field="47" type="button" dataOnly="0" labelOnly="1" outline="0"/>
    </format>
    <format dxfId="94">
      <pivotArea type="topRight" dataOnly="0" labelOnly="1" outline="0" fieldPosition="0"/>
    </format>
    <format dxfId="93">
      <pivotArea field="15" type="button" dataOnly="0" labelOnly="1" outline="0" axis="axisRow" fieldPosition="0"/>
    </format>
    <format dxfId="92">
      <pivotArea field="17" type="button" dataOnly="0" labelOnly="1" outline="0" axis="axisRow" fieldPosition="1"/>
    </format>
    <format dxfId="91">
      <pivotArea dataOnly="0" labelOnly="1" outline="0" fieldPosition="0">
        <references count="1">
          <reference field="15" count="0"/>
        </references>
      </pivotArea>
    </format>
    <format dxfId="90">
      <pivotArea dataOnly="0" labelOnly="1" outline="0" fieldPosition="0">
        <references count="1">
          <reference field="15" count="0" defaultSubtotal="1"/>
        </references>
      </pivotArea>
    </format>
    <format dxfId="89">
      <pivotArea dataOnly="0" labelOnly="1" grandRow="1" outline="0" fieldPosition="0"/>
    </format>
    <format dxfId="88">
      <pivotArea dataOnly="0" labelOnly="1" grandCol="1" outline="0" fieldPosition="0"/>
    </format>
    <format dxfId="87">
      <pivotArea field="47" type="button" dataOnly="0" labelOnly="1" outline="0"/>
    </format>
    <format dxfId="86">
      <pivotArea dataOnly="0" labelOnly="1" outline="0" axis="axisValues" fieldPosition="0"/>
    </format>
    <format dxfId="8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rinterSettings" Target="../printerSettings/printerSettings2.bin"/><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N217"/>
  <sheetViews>
    <sheetView showGridLines="0" tabSelected="1" zoomScaleNormal="100" zoomScalePageLayoutView="77" workbookViewId="0">
      <selection activeCell="A6" sqref="A6:I6"/>
    </sheetView>
  </sheetViews>
  <sheetFormatPr baseColWidth="10" defaultColWidth="11.5" defaultRowHeight="19" x14ac:dyDescent="0.3"/>
  <cols>
    <col min="1" max="1" width="23.1640625" style="2" customWidth="1"/>
    <col min="2" max="2" width="17.5" style="1" customWidth="1"/>
    <col min="3" max="3" width="25.6640625" style="1" customWidth="1"/>
    <col min="4" max="4" width="24" style="1" customWidth="1"/>
    <col min="5" max="5" width="29.83203125" style="1" customWidth="1"/>
    <col min="6" max="6" width="28.1640625" style="1" customWidth="1"/>
    <col min="7" max="7" width="20.5" style="1" customWidth="1"/>
    <col min="8" max="8" width="32.83203125" style="1" customWidth="1"/>
    <col min="9" max="9" width="29.6640625" style="1" customWidth="1"/>
    <col min="10" max="10" width="11.5" style="1"/>
    <col min="11" max="11" width="34.1640625" style="1" customWidth="1"/>
    <col min="12" max="12" width="24" style="1" customWidth="1"/>
    <col min="13" max="13" width="33.83203125" style="1" customWidth="1"/>
    <col min="14" max="14" width="13.5" style="1" bestFit="1" customWidth="1"/>
    <col min="15" max="210" width="11.5" style="1"/>
    <col min="211" max="211" width="20" style="1" customWidth="1"/>
    <col min="212" max="212" width="17.5" style="1" customWidth="1"/>
    <col min="213" max="213" width="21.5" style="1" customWidth="1"/>
    <col min="214" max="214" width="11.6640625" style="1" bestFit="1" customWidth="1"/>
    <col min="215" max="215" width="17" style="1" customWidth="1"/>
    <col min="216" max="216" width="21" style="1" customWidth="1"/>
    <col min="217" max="217" width="11.6640625" style="1" bestFit="1" customWidth="1"/>
    <col min="218" max="218" width="19.1640625" style="1" customWidth="1"/>
    <col min="219" max="219" width="25.5" style="1" customWidth="1"/>
    <col min="220" max="220" width="21.1640625" style="1" customWidth="1"/>
    <col min="221" max="466" width="11.5" style="1"/>
    <col min="467" max="467" width="20" style="1" customWidth="1"/>
    <col min="468" max="468" width="17.5" style="1" customWidth="1"/>
    <col min="469" max="469" width="21.5" style="1" customWidth="1"/>
    <col min="470" max="470" width="11.6640625" style="1" bestFit="1" customWidth="1"/>
    <col min="471" max="471" width="17" style="1" customWidth="1"/>
    <col min="472" max="472" width="21" style="1" customWidth="1"/>
    <col min="473" max="473" width="11.6640625" style="1" bestFit="1" customWidth="1"/>
    <col min="474" max="474" width="19.1640625" style="1" customWidth="1"/>
    <col min="475" max="475" width="25.5" style="1" customWidth="1"/>
    <col min="476" max="476" width="21.1640625" style="1" customWidth="1"/>
    <col min="477" max="722" width="11.5" style="1"/>
    <col min="723" max="723" width="20" style="1" customWidth="1"/>
    <col min="724" max="724" width="17.5" style="1" customWidth="1"/>
    <col min="725" max="725" width="21.5" style="1" customWidth="1"/>
    <col min="726" max="726" width="11.6640625" style="1" bestFit="1" customWidth="1"/>
    <col min="727" max="727" width="17" style="1" customWidth="1"/>
    <col min="728" max="728" width="21" style="1" customWidth="1"/>
    <col min="729" max="729" width="11.6640625" style="1" bestFit="1" customWidth="1"/>
    <col min="730" max="730" width="19.1640625" style="1" customWidth="1"/>
    <col min="731" max="731" width="25.5" style="1" customWidth="1"/>
    <col min="732" max="732" width="21.1640625" style="1" customWidth="1"/>
    <col min="733" max="978" width="11.5" style="1"/>
    <col min="979" max="979" width="20" style="1" customWidth="1"/>
    <col min="980" max="980" width="17.5" style="1" customWidth="1"/>
    <col min="981" max="981" width="21.5" style="1" customWidth="1"/>
    <col min="982" max="982" width="11.6640625" style="1" bestFit="1" customWidth="1"/>
    <col min="983" max="983" width="17" style="1" customWidth="1"/>
    <col min="984" max="984" width="21" style="1" customWidth="1"/>
    <col min="985" max="985" width="11.6640625" style="1" bestFit="1" customWidth="1"/>
    <col min="986" max="986" width="19.1640625" style="1" customWidth="1"/>
    <col min="987" max="987" width="25.5" style="1" customWidth="1"/>
    <col min="988" max="988" width="21.1640625" style="1" customWidth="1"/>
    <col min="989" max="1234" width="11.5" style="1"/>
    <col min="1235" max="1235" width="20" style="1" customWidth="1"/>
    <col min="1236" max="1236" width="17.5" style="1" customWidth="1"/>
    <col min="1237" max="1237" width="21.5" style="1" customWidth="1"/>
    <col min="1238" max="1238" width="11.6640625" style="1" bestFit="1" customWidth="1"/>
    <col min="1239" max="1239" width="17" style="1" customWidth="1"/>
    <col min="1240" max="1240" width="21" style="1" customWidth="1"/>
    <col min="1241" max="1241" width="11.6640625" style="1" bestFit="1" customWidth="1"/>
    <col min="1242" max="1242" width="19.1640625" style="1" customWidth="1"/>
    <col min="1243" max="1243" width="25.5" style="1" customWidth="1"/>
    <col min="1244" max="1244" width="21.1640625" style="1" customWidth="1"/>
    <col min="1245" max="1490" width="11.5" style="1"/>
    <col min="1491" max="1491" width="20" style="1" customWidth="1"/>
    <col min="1492" max="1492" width="17.5" style="1" customWidth="1"/>
    <col min="1493" max="1493" width="21.5" style="1" customWidth="1"/>
    <col min="1494" max="1494" width="11.6640625" style="1" bestFit="1" customWidth="1"/>
    <col min="1495" max="1495" width="17" style="1" customWidth="1"/>
    <col min="1496" max="1496" width="21" style="1" customWidth="1"/>
    <col min="1497" max="1497" width="11.6640625" style="1" bestFit="1" customWidth="1"/>
    <col min="1498" max="1498" width="19.1640625" style="1" customWidth="1"/>
    <col min="1499" max="1499" width="25.5" style="1" customWidth="1"/>
    <col min="1500" max="1500" width="21.1640625" style="1" customWidth="1"/>
    <col min="1501" max="1746" width="11.5" style="1"/>
    <col min="1747" max="1747" width="20" style="1" customWidth="1"/>
    <col min="1748" max="1748" width="17.5" style="1" customWidth="1"/>
    <col min="1749" max="1749" width="21.5" style="1" customWidth="1"/>
    <col min="1750" max="1750" width="11.6640625" style="1" bestFit="1" customWidth="1"/>
    <col min="1751" max="1751" width="17" style="1" customWidth="1"/>
    <col min="1752" max="1752" width="21" style="1" customWidth="1"/>
    <col min="1753" max="1753" width="11.6640625" style="1" bestFit="1" customWidth="1"/>
    <col min="1754" max="1754" width="19.1640625" style="1" customWidth="1"/>
    <col min="1755" max="1755" width="25.5" style="1" customWidth="1"/>
    <col min="1756" max="1756" width="21.1640625" style="1" customWidth="1"/>
    <col min="1757" max="2002" width="11.5" style="1"/>
    <col min="2003" max="2003" width="20" style="1" customWidth="1"/>
    <col min="2004" max="2004" width="17.5" style="1" customWidth="1"/>
    <col min="2005" max="2005" width="21.5" style="1" customWidth="1"/>
    <col min="2006" max="2006" width="11.6640625" style="1" bestFit="1" customWidth="1"/>
    <col min="2007" max="2007" width="17" style="1" customWidth="1"/>
    <col min="2008" max="2008" width="21" style="1" customWidth="1"/>
    <col min="2009" max="2009" width="11.6640625" style="1" bestFit="1" customWidth="1"/>
    <col min="2010" max="2010" width="19.1640625" style="1" customWidth="1"/>
    <col min="2011" max="2011" width="25.5" style="1" customWidth="1"/>
    <col min="2012" max="2012" width="21.1640625" style="1" customWidth="1"/>
    <col min="2013" max="2258" width="11.5" style="1"/>
    <col min="2259" max="2259" width="20" style="1" customWidth="1"/>
    <col min="2260" max="2260" width="17.5" style="1" customWidth="1"/>
    <col min="2261" max="2261" width="21.5" style="1" customWidth="1"/>
    <col min="2262" max="2262" width="11.6640625" style="1" bestFit="1" customWidth="1"/>
    <col min="2263" max="2263" width="17" style="1" customWidth="1"/>
    <col min="2264" max="2264" width="21" style="1" customWidth="1"/>
    <col min="2265" max="2265" width="11.6640625" style="1" bestFit="1" customWidth="1"/>
    <col min="2266" max="2266" width="19.1640625" style="1" customWidth="1"/>
    <col min="2267" max="2267" width="25.5" style="1" customWidth="1"/>
    <col min="2268" max="2268" width="21.1640625" style="1" customWidth="1"/>
    <col min="2269" max="2514" width="11.5" style="1"/>
    <col min="2515" max="2515" width="20" style="1" customWidth="1"/>
    <col min="2516" max="2516" width="17.5" style="1" customWidth="1"/>
    <col min="2517" max="2517" width="21.5" style="1" customWidth="1"/>
    <col min="2518" max="2518" width="11.6640625" style="1" bestFit="1" customWidth="1"/>
    <col min="2519" max="2519" width="17" style="1" customWidth="1"/>
    <col min="2520" max="2520" width="21" style="1" customWidth="1"/>
    <col min="2521" max="2521" width="11.6640625" style="1" bestFit="1" customWidth="1"/>
    <col min="2522" max="2522" width="19.1640625" style="1" customWidth="1"/>
    <col min="2523" max="2523" width="25.5" style="1" customWidth="1"/>
    <col min="2524" max="2524" width="21.1640625" style="1" customWidth="1"/>
    <col min="2525" max="2770" width="11.5" style="1"/>
    <col min="2771" max="2771" width="20" style="1" customWidth="1"/>
    <col min="2772" max="2772" width="17.5" style="1" customWidth="1"/>
    <col min="2773" max="2773" width="21.5" style="1" customWidth="1"/>
    <col min="2774" max="2774" width="11.6640625" style="1" bestFit="1" customWidth="1"/>
    <col min="2775" max="2775" width="17" style="1" customWidth="1"/>
    <col min="2776" max="2776" width="21" style="1" customWidth="1"/>
    <col min="2777" max="2777" width="11.6640625" style="1" bestFit="1" customWidth="1"/>
    <col min="2778" max="2778" width="19.1640625" style="1" customWidth="1"/>
    <col min="2779" max="2779" width="25.5" style="1" customWidth="1"/>
    <col min="2780" max="2780" width="21.1640625" style="1" customWidth="1"/>
    <col min="2781" max="3026" width="11.5" style="1"/>
    <col min="3027" max="3027" width="20" style="1" customWidth="1"/>
    <col min="3028" max="3028" width="17.5" style="1" customWidth="1"/>
    <col min="3029" max="3029" width="21.5" style="1" customWidth="1"/>
    <col min="3030" max="3030" width="11.6640625" style="1" bestFit="1" customWidth="1"/>
    <col min="3031" max="3031" width="17" style="1" customWidth="1"/>
    <col min="3032" max="3032" width="21" style="1" customWidth="1"/>
    <col min="3033" max="3033" width="11.6640625" style="1" bestFit="1" customWidth="1"/>
    <col min="3034" max="3034" width="19.1640625" style="1" customWidth="1"/>
    <col min="3035" max="3035" width="25.5" style="1" customWidth="1"/>
    <col min="3036" max="3036" width="21.1640625" style="1" customWidth="1"/>
    <col min="3037" max="3282" width="11.5" style="1"/>
    <col min="3283" max="3283" width="20" style="1" customWidth="1"/>
    <col min="3284" max="3284" width="17.5" style="1" customWidth="1"/>
    <col min="3285" max="3285" width="21.5" style="1" customWidth="1"/>
    <col min="3286" max="3286" width="11.6640625" style="1" bestFit="1" customWidth="1"/>
    <col min="3287" max="3287" width="17" style="1" customWidth="1"/>
    <col min="3288" max="3288" width="21" style="1" customWidth="1"/>
    <col min="3289" max="3289" width="11.6640625" style="1" bestFit="1" customWidth="1"/>
    <col min="3290" max="3290" width="19.1640625" style="1" customWidth="1"/>
    <col min="3291" max="3291" width="25.5" style="1" customWidth="1"/>
    <col min="3292" max="3292" width="21.1640625" style="1" customWidth="1"/>
    <col min="3293" max="3538" width="11.5" style="1"/>
    <col min="3539" max="3539" width="20" style="1" customWidth="1"/>
    <col min="3540" max="3540" width="17.5" style="1" customWidth="1"/>
    <col min="3541" max="3541" width="21.5" style="1" customWidth="1"/>
    <col min="3542" max="3542" width="11.6640625" style="1" bestFit="1" customWidth="1"/>
    <col min="3543" max="3543" width="17" style="1" customWidth="1"/>
    <col min="3544" max="3544" width="21" style="1" customWidth="1"/>
    <col min="3545" max="3545" width="11.6640625" style="1" bestFit="1" customWidth="1"/>
    <col min="3546" max="3546" width="19.1640625" style="1" customWidth="1"/>
    <col min="3547" max="3547" width="25.5" style="1" customWidth="1"/>
    <col min="3548" max="3548" width="21.1640625" style="1" customWidth="1"/>
    <col min="3549" max="3794" width="11.5" style="1"/>
    <col min="3795" max="3795" width="20" style="1" customWidth="1"/>
    <col min="3796" max="3796" width="17.5" style="1" customWidth="1"/>
    <col min="3797" max="3797" width="21.5" style="1" customWidth="1"/>
    <col min="3798" max="3798" width="11.6640625" style="1" bestFit="1" customWidth="1"/>
    <col min="3799" max="3799" width="17" style="1" customWidth="1"/>
    <col min="3800" max="3800" width="21" style="1" customWidth="1"/>
    <col min="3801" max="3801" width="11.6640625" style="1" bestFit="1" customWidth="1"/>
    <col min="3802" max="3802" width="19.1640625" style="1" customWidth="1"/>
    <col min="3803" max="3803" width="25.5" style="1" customWidth="1"/>
    <col min="3804" max="3804" width="21.1640625" style="1" customWidth="1"/>
    <col min="3805" max="4050" width="11.5" style="1"/>
    <col min="4051" max="4051" width="20" style="1" customWidth="1"/>
    <col min="4052" max="4052" width="17.5" style="1" customWidth="1"/>
    <col min="4053" max="4053" width="21.5" style="1" customWidth="1"/>
    <col min="4054" max="4054" width="11.6640625" style="1" bestFit="1" customWidth="1"/>
    <col min="4055" max="4055" width="17" style="1" customWidth="1"/>
    <col min="4056" max="4056" width="21" style="1" customWidth="1"/>
    <col min="4057" max="4057" width="11.6640625" style="1" bestFit="1" customWidth="1"/>
    <col min="4058" max="4058" width="19.1640625" style="1" customWidth="1"/>
    <col min="4059" max="4059" width="25.5" style="1" customWidth="1"/>
    <col min="4060" max="4060" width="21.1640625" style="1" customWidth="1"/>
    <col min="4061" max="4306" width="11.5" style="1"/>
    <col min="4307" max="4307" width="20" style="1" customWidth="1"/>
    <col min="4308" max="4308" width="17.5" style="1" customWidth="1"/>
    <col min="4309" max="4309" width="21.5" style="1" customWidth="1"/>
    <col min="4310" max="4310" width="11.6640625" style="1" bestFit="1" customWidth="1"/>
    <col min="4311" max="4311" width="17" style="1" customWidth="1"/>
    <col min="4312" max="4312" width="21" style="1" customWidth="1"/>
    <col min="4313" max="4313" width="11.6640625" style="1" bestFit="1" customWidth="1"/>
    <col min="4314" max="4314" width="19.1640625" style="1" customWidth="1"/>
    <col min="4315" max="4315" width="25.5" style="1" customWidth="1"/>
    <col min="4316" max="4316" width="21.1640625" style="1" customWidth="1"/>
    <col min="4317" max="4562" width="11.5" style="1"/>
    <col min="4563" max="4563" width="20" style="1" customWidth="1"/>
    <col min="4564" max="4564" width="17.5" style="1" customWidth="1"/>
    <col min="4565" max="4565" width="21.5" style="1" customWidth="1"/>
    <col min="4566" max="4566" width="11.6640625" style="1" bestFit="1" customWidth="1"/>
    <col min="4567" max="4567" width="17" style="1" customWidth="1"/>
    <col min="4568" max="4568" width="21" style="1" customWidth="1"/>
    <col min="4569" max="4569" width="11.6640625" style="1" bestFit="1" customWidth="1"/>
    <col min="4570" max="4570" width="19.1640625" style="1" customWidth="1"/>
    <col min="4571" max="4571" width="25.5" style="1" customWidth="1"/>
    <col min="4572" max="4572" width="21.1640625" style="1" customWidth="1"/>
    <col min="4573" max="4818" width="11.5" style="1"/>
    <col min="4819" max="4819" width="20" style="1" customWidth="1"/>
    <col min="4820" max="4820" width="17.5" style="1" customWidth="1"/>
    <col min="4821" max="4821" width="21.5" style="1" customWidth="1"/>
    <col min="4822" max="4822" width="11.6640625" style="1" bestFit="1" customWidth="1"/>
    <col min="4823" max="4823" width="17" style="1" customWidth="1"/>
    <col min="4824" max="4824" width="21" style="1" customWidth="1"/>
    <col min="4825" max="4825" width="11.6640625" style="1" bestFit="1" customWidth="1"/>
    <col min="4826" max="4826" width="19.1640625" style="1" customWidth="1"/>
    <col min="4827" max="4827" width="25.5" style="1" customWidth="1"/>
    <col min="4828" max="4828" width="21.1640625" style="1" customWidth="1"/>
    <col min="4829" max="5074" width="11.5" style="1"/>
    <col min="5075" max="5075" width="20" style="1" customWidth="1"/>
    <col min="5076" max="5076" width="17.5" style="1" customWidth="1"/>
    <col min="5077" max="5077" width="21.5" style="1" customWidth="1"/>
    <col min="5078" max="5078" width="11.6640625" style="1" bestFit="1" customWidth="1"/>
    <col min="5079" max="5079" width="17" style="1" customWidth="1"/>
    <col min="5080" max="5080" width="21" style="1" customWidth="1"/>
    <col min="5081" max="5081" width="11.6640625" style="1" bestFit="1" customWidth="1"/>
    <col min="5082" max="5082" width="19.1640625" style="1" customWidth="1"/>
    <col min="5083" max="5083" width="25.5" style="1" customWidth="1"/>
    <col min="5084" max="5084" width="21.1640625" style="1" customWidth="1"/>
    <col min="5085" max="5330" width="11.5" style="1"/>
    <col min="5331" max="5331" width="20" style="1" customWidth="1"/>
    <col min="5332" max="5332" width="17.5" style="1" customWidth="1"/>
    <col min="5333" max="5333" width="21.5" style="1" customWidth="1"/>
    <col min="5334" max="5334" width="11.6640625" style="1" bestFit="1" customWidth="1"/>
    <col min="5335" max="5335" width="17" style="1" customWidth="1"/>
    <col min="5336" max="5336" width="21" style="1" customWidth="1"/>
    <col min="5337" max="5337" width="11.6640625" style="1" bestFit="1" customWidth="1"/>
    <col min="5338" max="5338" width="19.1640625" style="1" customWidth="1"/>
    <col min="5339" max="5339" width="25.5" style="1" customWidth="1"/>
    <col min="5340" max="5340" width="21.1640625" style="1" customWidth="1"/>
    <col min="5341" max="5586" width="11.5" style="1"/>
    <col min="5587" max="5587" width="20" style="1" customWidth="1"/>
    <col min="5588" max="5588" width="17.5" style="1" customWidth="1"/>
    <col min="5589" max="5589" width="21.5" style="1" customWidth="1"/>
    <col min="5590" max="5590" width="11.6640625" style="1" bestFit="1" customWidth="1"/>
    <col min="5591" max="5591" width="17" style="1" customWidth="1"/>
    <col min="5592" max="5592" width="21" style="1" customWidth="1"/>
    <col min="5593" max="5593" width="11.6640625" style="1" bestFit="1" customWidth="1"/>
    <col min="5594" max="5594" width="19.1640625" style="1" customWidth="1"/>
    <col min="5595" max="5595" width="25.5" style="1" customWidth="1"/>
    <col min="5596" max="5596" width="21.1640625" style="1" customWidth="1"/>
    <col min="5597" max="5842" width="11.5" style="1"/>
    <col min="5843" max="5843" width="20" style="1" customWidth="1"/>
    <col min="5844" max="5844" width="17.5" style="1" customWidth="1"/>
    <col min="5845" max="5845" width="21.5" style="1" customWidth="1"/>
    <col min="5846" max="5846" width="11.6640625" style="1" bestFit="1" customWidth="1"/>
    <col min="5847" max="5847" width="17" style="1" customWidth="1"/>
    <col min="5848" max="5848" width="21" style="1" customWidth="1"/>
    <col min="5849" max="5849" width="11.6640625" style="1" bestFit="1" customWidth="1"/>
    <col min="5850" max="5850" width="19.1640625" style="1" customWidth="1"/>
    <col min="5851" max="5851" width="25.5" style="1" customWidth="1"/>
    <col min="5852" max="5852" width="21.1640625" style="1" customWidth="1"/>
    <col min="5853" max="6098" width="11.5" style="1"/>
    <col min="6099" max="6099" width="20" style="1" customWidth="1"/>
    <col min="6100" max="6100" width="17.5" style="1" customWidth="1"/>
    <col min="6101" max="6101" width="21.5" style="1" customWidth="1"/>
    <col min="6102" max="6102" width="11.6640625" style="1" bestFit="1" customWidth="1"/>
    <col min="6103" max="6103" width="17" style="1" customWidth="1"/>
    <col min="6104" max="6104" width="21" style="1" customWidth="1"/>
    <col min="6105" max="6105" width="11.6640625" style="1" bestFit="1" customWidth="1"/>
    <col min="6106" max="6106" width="19.1640625" style="1" customWidth="1"/>
    <col min="6107" max="6107" width="25.5" style="1" customWidth="1"/>
    <col min="6108" max="6108" width="21.1640625" style="1" customWidth="1"/>
    <col min="6109" max="6354" width="11.5" style="1"/>
    <col min="6355" max="6355" width="20" style="1" customWidth="1"/>
    <col min="6356" max="6356" width="17.5" style="1" customWidth="1"/>
    <col min="6357" max="6357" width="21.5" style="1" customWidth="1"/>
    <col min="6358" max="6358" width="11.6640625" style="1" bestFit="1" customWidth="1"/>
    <col min="6359" max="6359" width="17" style="1" customWidth="1"/>
    <col min="6360" max="6360" width="21" style="1" customWidth="1"/>
    <col min="6361" max="6361" width="11.6640625" style="1" bestFit="1" customWidth="1"/>
    <col min="6362" max="6362" width="19.1640625" style="1" customWidth="1"/>
    <col min="6363" max="6363" width="25.5" style="1" customWidth="1"/>
    <col min="6364" max="6364" width="21.1640625" style="1" customWidth="1"/>
    <col min="6365" max="6610" width="11.5" style="1"/>
    <col min="6611" max="6611" width="20" style="1" customWidth="1"/>
    <col min="6612" max="6612" width="17.5" style="1" customWidth="1"/>
    <col min="6613" max="6613" width="21.5" style="1" customWidth="1"/>
    <col min="6614" max="6614" width="11.6640625" style="1" bestFit="1" customWidth="1"/>
    <col min="6615" max="6615" width="17" style="1" customWidth="1"/>
    <col min="6616" max="6616" width="21" style="1" customWidth="1"/>
    <col min="6617" max="6617" width="11.6640625" style="1" bestFit="1" customWidth="1"/>
    <col min="6618" max="6618" width="19.1640625" style="1" customWidth="1"/>
    <col min="6619" max="6619" width="25.5" style="1" customWidth="1"/>
    <col min="6620" max="6620" width="21.1640625" style="1" customWidth="1"/>
    <col min="6621" max="6866" width="11.5" style="1"/>
    <col min="6867" max="6867" width="20" style="1" customWidth="1"/>
    <col min="6868" max="6868" width="17.5" style="1" customWidth="1"/>
    <col min="6869" max="6869" width="21.5" style="1" customWidth="1"/>
    <col min="6870" max="6870" width="11.6640625" style="1" bestFit="1" customWidth="1"/>
    <col min="6871" max="6871" width="17" style="1" customWidth="1"/>
    <col min="6872" max="6872" width="21" style="1" customWidth="1"/>
    <col min="6873" max="6873" width="11.6640625" style="1" bestFit="1" customWidth="1"/>
    <col min="6874" max="6874" width="19.1640625" style="1" customWidth="1"/>
    <col min="6875" max="6875" width="25.5" style="1" customWidth="1"/>
    <col min="6876" max="6876" width="21.1640625" style="1" customWidth="1"/>
    <col min="6877" max="7122" width="11.5" style="1"/>
    <col min="7123" max="7123" width="20" style="1" customWidth="1"/>
    <col min="7124" max="7124" width="17.5" style="1" customWidth="1"/>
    <col min="7125" max="7125" width="21.5" style="1" customWidth="1"/>
    <col min="7126" max="7126" width="11.6640625" style="1" bestFit="1" customWidth="1"/>
    <col min="7127" max="7127" width="17" style="1" customWidth="1"/>
    <col min="7128" max="7128" width="21" style="1" customWidth="1"/>
    <col min="7129" max="7129" width="11.6640625" style="1" bestFit="1" customWidth="1"/>
    <col min="7130" max="7130" width="19.1640625" style="1" customWidth="1"/>
    <col min="7131" max="7131" width="25.5" style="1" customWidth="1"/>
    <col min="7132" max="7132" width="21.1640625" style="1" customWidth="1"/>
    <col min="7133" max="7378" width="11.5" style="1"/>
    <col min="7379" max="7379" width="20" style="1" customWidth="1"/>
    <col min="7380" max="7380" width="17.5" style="1" customWidth="1"/>
    <col min="7381" max="7381" width="21.5" style="1" customWidth="1"/>
    <col min="7382" max="7382" width="11.6640625" style="1" bestFit="1" customWidth="1"/>
    <col min="7383" max="7383" width="17" style="1" customWidth="1"/>
    <col min="7384" max="7384" width="21" style="1" customWidth="1"/>
    <col min="7385" max="7385" width="11.6640625" style="1" bestFit="1" customWidth="1"/>
    <col min="7386" max="7386" width="19.1640625" style="1" customWidth="1"/>
    <col min="7387" max="7387" width="25.5" style="1" customWidth="1"/>
    <col min="7388" max="7388" width="21.1640625" style="1" customWidth="1"/>
    <col min="7389" max="7634" width="11.5" style="1"/>
    <col min="7635" max="7635" width="20" style="1" customWidth="1"/>
    <col min="7636" max="7636" width="17.5" style="1" customWidth="1"/>
    <col min="7637" max="7637" width="21.5" style="1" customWidth="1"/>
    <col min="7638" max="7638" width="11.6640625" style="1" bestFit="1" customWidth="1"/>
    <col min="7639" max="7639" width="17" style="1" customWidth="1"/>
    <col min="7640" max="7640" width="21" style="1" customWidth="1"/>
    <col min="7641" max="7641" width="11.6640625" style="1" bestFit="1" customWidth="1"/>
    <col min="7642" max="7642" width="19.1640625" style="1" customWidth="1"/>
    <col min="7643" max="7643" width="25.5" style="1" customWidth="1"/>
    <col min="7644" max="7644" width="21.1640625" style="1" customWidth="1"/>
    <col min="7645" max="7890" width="11.5" style="1"/>
    <col min="7891" max="7891" width="20" style="1" customWidth="1"/>
    <col min="7892" max="7892" width="17.5" style="1" customWidth="1"/>
    <col min="7893" max="7893" width="21.5" style="1" customWidth="1"/>
    <col min="7894" max="7894" width="11.6640625" style="1" bestFit="1" customWidth="1"/>
    <col min="7895" max="7895" width="17" style="1" customWidth="1"/>
    <col min="7896" max="7896" width="21" style="1" customWidth="1"/>
    <col min="7897" max="7897" width="11.6640625" style="1" bestFit="1" customWidth="1"/>
    <col min="7898" max="7898" width="19.1640625" style="1" customWidth="1"/>
    <col min="7899" max="7899" width="25.5" style="1" customWidth="1"/>
    <col min="7900" max="7900" width="21.1640625" style="1" customWidth="1"/>
    <col min="7901" max="8146" width="11.5" style="1"/>
    <col min="8147" max="8147" width="20" style="1" customWidth="1"/>
    <col min="8148" max="8148" width="17.5" style="1" customWidth="1"/>
    <col min="8149" max="8149" width="21.5" style="1" customWidth="1"/>
    <col min="8150" max="8150" width="11.6640625" style="1" bestFit="1" customWidth="1"/>
    <col min="8151" max="8151" width="17" style="1" customWidth="1"/>
    <col min="8152" max="8152" width="21" style="1" customWidth="1"/>
    <col min="8153" max="8153" width="11.6640625" style="1" bestFit="1" customWidth="1"/>
    <col min="8154" max="8154" width="19.1640625" style="1" customWidth="1"/>
    <col min="8155" max="8155" width="25.5" style="1" customWidth="1"/>
    <col min="8156" max="8156" width="21.1640625" style="1" customWidth="1"/>
    <col min="8157" max="8402" width="11.5" style="1"/>
    <col min="8403" max="8403" width="20" style="1" customWidth="1"/>
    <col min="8404" max="8404" width="17.5" style="1" customWidth="1"/>
    <col min="8405" max="8405" width="21.5" style="1" customWidth="1"/>
    <col min="8406" max="8406" width="11.6640625" style="1" bestFit="1" customWidth="1"/>
    <col min="8407" max="8407" width="17" style="1" customWidth="1"/>
    <col min="8408" max="8408" width="21" style="1" customWidth="1"/>
    <col min="8409" max="8409" width="11.6640625" style="1" bestFit="1" customWidth="1"/>
    <col min="8410" max="8410" width="19.1640625" style="1" customWidth="1"/>
    <col min="8411" max="8411" width="25.5" style="1" customWidth="1"/>
    <col min="8412" max="8412" width="21.1640625" style="1" customWidth="1"/>
    <col min="8413" max="8658" width="11.5" style="1"/>
    <col min="8659" max="8659" width="20" style="1" customWidth="1"/>
    <col min="8660" max="8660" width="17.5" style="1" customWidth="1"/>
    <col min="8661" max="8661" width="21.5" style="1" customWidth="1"/>
    <col min="8662" max="8662" width="11.6640625" style="1" bestFit="1" customWidth="1"/>
    <col min="8663" max="8663" width="17" style="1" customWidth="1"/>
    <col min="8664" max="8664" width="21" style="1" customWidth="1"/>
    <col min="8665" max="8665" width="11.6640625" style="1" bestFit="1" customWidth="1"/>
    <col min="8666" max="8666" width="19.1640625" style="1" customWidth="1"/>
    <col min="8667" max="8667" width="25.5" style="1" customWidth="1"/>
    <col min="8668" max="8668" width="21.1640625" style="1" customWidth="1"/>
    <col min="8669" max="8914" width="11.5" style="1"/>
    <col min="8915" max="8915" width="20" style="1" customWidth="1"/>
    <col min="8916" max="8916" width="17.5" style="1" customWidth="1"/>
    <col min="8917" max="8917" width="21.5" style="1" customWidth="1"/>
    <col min="8918" max="8918" width="11.6640625" style="1" bestFit="1" customWidth="1"/>
    <col min="8919" max="8919" width="17" style="1" customWidth="1"/>
    <col min="8920" max="8920" width="21" style="1" customWidth="1"/>
    <col min="8921" max="8921" width="11.6640625" style="1" bestFit="1" customWidth="1"/>
    <col min="8922" max="8922" width="19.1640625" style="1" customWidth="1"/>
    <col min="8923" max="8923" width="25.5" style="1" customWidth="1"/>
    <col min="8924" max="8924" width="21.1640625" style="1" customWidth="1"/>
    <col min="8925" max="9170" width="11.5" style="1"/>
    <col min="9171" max="9171" width="20" style="1" customWidth="1"/>
    <col min="9172" max="9172" width="17.5" style="1" customWidth="1"/>
    <col min="9173" max="9173" width="21.5" style="1" customWidth="1"/>
    <col min="9174" max="9174" width="11.6640625" style="1" bestFit="1" customWidth="1"/>
    <col min="9175" max="9175" width="17" style="1" customWidth="1"/>
    <col min="9176" max="9176" width="21" style="1" customWidth="1"/>
    <col min="9177" max="9177" width="11.6640625" style="1" bestFit="1" customWidth="1"/>
    <col min="9178" max="9178" width="19.1640625" style="1" customWidth="1"/>
    <col min="9179" max="9179" width="25.5" style="1" customWidth="1"/>
    <col min="9180" max="9180" width="21.1640625" style="1" customWidth="1"/>
    <col min="9181" max="9426" width="11.5" style="1"/>
    <col min="9427" max="9427" width="20" style="1" customWidth="1"/>
    <col min="9428" max="9428" width="17.5" style="1" customWidth="1"/>
    <col min="9429" max="9429" width="21.5" style="1" customWidth="1"/>
    <col min="9430" max="9430" width="11.6640625" style="1" bestFit="1" customWidth="1"/>
    <col min="9431" max="9431" width="17" style="1" customWidth="1"/>
    <col min="9432" max="9432" width="21" style="1" customWidth="1"/>
    <col min="9433" max="9433" width="11.6640625" style="1" bestFit="1" customWidth="1"/>
    <col min="9434" max="9434" width="19.1640625" style="1" customWidth="1"/>
    <col min="9435" max="9435" width="25.5" style="1" customWidth="1"/>
    <col min="9436" max="9436" width="21.1640625" style="1" customWidth="1"/>
    <col min="9437" max="9682" width="11.5" style="1"/>
    <col min="9683" max="9683" width="20" style="1" customWidth="1"/>
    <col min="9684" max="9684" width="17.5" style="1" customWidth="1"/>
    <col min="9685" max="9685" width="21.5" style="1" customWidth="1"/>
    <col min="9686" max="9686" width="11.6640625" style="1" bestFit="1" customWidth="1"/>
    <col min="9687" max="9687" width="17" style="1" customWidth="1"/>
    <col min="9688" max="9688" width="21" style="1" customWidth="1"/>
    <col min="9689" max="9689" width="11.6640625" style="1" bestFit="1" customWidth="1"/>
    <col min="9690" max="9690" width="19.1640625" style="1" customWidth="1"/>
    <col min="9691" max="9691" width="25.5" style="1" customWidth="1"/>
    <col min="9692" max="9692" width="21.1640625" style="1" customWidth="1"/>
    <col min="9693" max="9938" width="11.5" style="1"/>
    <col min="9939" max="9939" width="20" style="1" customWidth="1"/>
    <col min="9940" max="9940" width="17.5" style="1" customWidth="1"/>
    <col min="9941" max="9941" width="21.5" style="1" customWidth="1"/>
    <col min="9942" max="9942" width="11.6640625" style="1" bestFit="1" customWidth="1"/>
    <col min="9943" max="9943" width="17" style="1" customWidth="1"/>
    <col min="9944" max="9944" width="21" style="1" customWidth="1"/>
    <col min="9945" max="9945" width="11.6640625" style="1" bestFit="1" customWidth="1"/>
    <col min="9946" max="9946" width="19.1640625" style="1" customWidth="1"/>
    <col min="9947" max="9947" width="25.5" style="1" customWidth="1"/>
    <col min="9948" max="9948" width="21.1640625" style="1" customWidth="1"/>
    <col min="9949" max="10194" width="11.5" style="1"/>
    <col min="10195" max="10195" width="20" style="1" customWidth="1"/>
    <col min="10196" max="10196" width="17.5" style="1" customWidth="1"/>
    <col min="10197" max="10197" width="21.5" style="1" customWidth="1"/>
    <col min="10198" max="10198" width="11.6640625" style="1" bestFit="1" customWidth="1"/>
    <col min="10199" max="10199" width="17" style="1" customWidth="1"/>
    <col min="10200" max="10200" width="21" style="1" customWidth="1"/>
    <col min="10201" max="10201" width="11.6640625" style="1" bestFit="1" customWidth="1"/>
    <col min="10202" max="10202" width="19.1640625" style="1" customWidth="1"/>
    <col min="10203" max="10203" width="25.5" style="1" customWidth="1"/>
    <col min="10204" max="10204" width="21.1640625" style="1" customWidth="1"/>
    <col min="10205" max="10450" width="11.5" style="1"/>
    <col min="10451" max="10451" width="20" style="1" customWidth="1"/>
    <col min="10452" max="10452" width="17.5" style="1" customWidth="1"/>
    <col min="10453" max="10453" width="21.5" style="1" customWidth="1"/>
    <col min="10454" max="10454" width="11.6640625" style="1" bestFit="1" customWidth="1"/>
    <col min="10455" max="10455" width="17" style="1" customWidth="1"/>
    <col min="10456" max="10456" width="21" style="1" customWidth="1"/>
    <col min="10457" max="10457" width="11.6640625" style="1" bestFit="1" customWidth="1"/>
    <col min="10458" max="10458" width="19.1640625" style="1" customWidth="1"/>
    <col min="10459" max="10459" width="25.5" style="1" customWidth="1"/>
    <col min="10460" max="10460" width="21.1640625" style="1" customWidth="1"/>
    <col min="10461" max="10706" width="11.5" style="1"/>
    <col min="10707" max="10707" width="20" style="1" customWidth="1"/>
    <col min="10708" max="10708" width="17.5" style="1" customWidth="1"/>
    <col min="10709" max="10709" width="21.5" style="1" customWidth="1"/>
    <col min="10710" max="10710" width="11.6640625" style="1" bestFit="1" customWidth="1"/>
    <col min="10711" max="10711" width="17" style="1" customWidth="1"/>
    <col min="10712" max="10712" width="21" style="1" customWidth="1"/>
    <col min="10713" max="10713" width="11.6640625" style="1" bestFit="1" customWidth="1"/>
    <col min="10714" max="10714" width="19.1640625" style="1" customWidth="1"/>
    <col min="10715" max="10715" width="25.5" style="1" customWidth="1"/>
    <col min="10716" max="10716" width="21.1640625" style="1" customWidth="1"/>
    <col min="10717" max="10962" width="11.5" style="1"/>
    <col min="10963" max="10963" width="20" style="1" customWidth="1"/>
    <col min="10964" max="10964" width="17.5" style="1" customWidth="1"/>
    <col min="10965" max="10965" width="21.5" style="1" customWidth="1"/>
    <col min="10966" max="10966" width="11.6640625" style="1" bestFit="1" customWidth="1"/>
    <col min="10967" max="10967" width="17" style="1" customWidth="1"/>
    <col min="10968" max="10968" width="21" style="1" customWidth="1"/>
    <col min="10969" max="10969" width="11.6640625" style="1" bestFit="1" customWidth="1"/>
    <col min="10970" max="10970" width="19.1640625" style="1" customWidth="1"/>
    <col min="10971" max="10971" width="25.5" style="1" customWidth="1"/>
    <col min="10972" max="10972" width="21.1640625" style="1" customWidth="1"/>
    <col min="10973" max="11218" width="11.5" style="1"/>
    <col min="11219" max="11219" width="20" style="1" customWidth="1"/>
    <col min="11220" max="11220" width="17.5" style="1" customWidth="1"/>
    <col min="11221" max="11221" width="21.5" style="1" customWidth="1"/>
    <col min="11222" max="11222" width="11.6640625" style="1" bestFit="1" customWidth="1"/>
    <col min="11223" max="11223" width="17" style="1" customWidth="1"/>
    <col min="11224" max="11224" width="21" style="1" customWidth="1"/>
    <col min="11225" max="11225" width="11.6640625" style="1" bestFit="1" customWidth="1"/>
    <col min="11226" max="11226" width="19.1640625" style="1" customWidth="1"/>
    <col min="11227" max="11227" width="25.5" style="1" customWidth="1"/>
    <col min="11228" max="11228" width="21.1640625" style="1" customWidth="1"/>
    <col min="11229" max="11474" width="11.5" style="1"/>
    <col min="11475" max="11475" width="20" style="1" customWidth="1"/>
    <col min="11476" max="11476" width="17.5" style="1" customWidth="1"/>
    <col min="11477" max="11477" width="21.5" style="1" customWidth="1"/>
    <col min="11478" max="11478" width="11.6640625" style="1" bestFit="1" customWidth="1"/>
    <col min="11479" max="11479" width="17" style="1" customWidth="1"/>
    <col min="11480" max="11480" width="21" style="1" customWidth="1"/>
    <col min="11481" max="11481" width="11.6640625" style="1" bestFit="1" customWidth="1"/>
    <col min="11482" max="11482" width="19.1640625" style="1" customWidth="1"/>
    <col min="11483" max="11483" width="25.5" style="1" customWidth="1"/>
    <col min="11484" max="11484" width="21.1640625" style="1" customWidth="1"/>
    <col min="11485" max="11730" width="11.5" style="1"/>
    <col min="11731" max="11731" width="20" style="1" customWidth="1"/>
    <col min="11732" max="11732" width="17.5" style="1" customWidth="1"/>
    <col min="11733" max="11733" width="21.5" style="1" customWidth="1"/>
    <col min="11734" max="11734" width="11.6640625" style="1" bestFit="1" customWidth="1"/>
    <col min="11735" max="11735" width="17" style="1" customWidth="1"/>
    <col min="11736" max="11736" width="21" style="1" customWidth="1"/>
    <col min="11737" max="11737" width="11.6640625" style="1" bestFit="1" customWidth="1"/>
    <col min="11738" max="11738" width="19.1640625" style="1" customWidth="1"/>
    <col min="11739" max="11739" width="25.5" style="1" customWidth="1"/>
    <col min="11740" max="11740" width="21.1640625" style="1" customWidth="1"/>
    <col min="11741" max="11986" width="11.5" style="1"/>
    <col min="11987" max="11987" width="20" style="1" customWidth="1"/>
    <col min="11988" max="11988" width="17.5" style="1" customWidth="1"/>
    <col min="11989" max="11989" width="21.5" style="1" customWidth="1"/>
    <col min="11990" max="11990" width="11.6640625" style="1" bestFit="1" customWidth="1"/>
    <col min="11991" max="11991" width="17" style="1" customWidth="1"/>
    <col min="11992" max="11992" width="21" style="1" customWidth="1"/>
    <col min="11993" max="11993" width="11.6640625" style="1" bestFit="1" customWidth="1"/>
    <col min="11994" max="11994" width="19.1640625" style="1" customWidth="1"/>
    <col min="11995" max="11995" width="25.5" style="1" customWidth="1"/>
    <col min="11996" max="11996" width="21.1640625" style="1" customWidth="1"/>
    <col min="11997" max="12242" width="11.5" style="1"/>
    <col min="12243" max="12243" width="20" style="1" customWidth="1"/>
    <col min="12244" max="12244" width="17.5" style="1" customWidth="1"/>
    <col min="12245" max="12245" width="21.5" style="1" customWidth="1"/>
    <col min="12246" max="12246" width="11.6640625" style="1" bestFit="1" customWidth="1"/>
    <col min="12247" max="12247" width="17" style="1" customWidth="1"/>
    <col min="12248" max="12248" width="21" style="1" customWidth="1"/>
    <col min="12249" max="12249" width="11.6640625" style="1" bestFit="1" customWidth="1"/>
    <col min="12250" max="12250" width="19.1640625" style="1" customWidth="1"/>
    <col min="12251" max="12251" width="25.5" style="1" customWidth="1"/>
    <col min="12252" max="12252" width="21.1640625" style="1" customWidth="1"/>
    <col min="12253" max="12498" width="11.5" style="1"/>
    <col min="12499" max="12499" width="20" style="1" customWidth="1"/>
    <col min="12500" max="12500" width="17.5" style="1" customWidth="1"/>
    <col min="12501" max="12501" width="21.5" style="1" customWidth="1"/>
    <col min="12502" max="12502" width="11.6640625" style="1" bestFit="1" customWidth="1"/>
    <col min="12503" max="12503" width="17" style="1" customWidth="1"/>
    <col min="12504" max="12504" width="21" style="1" customWidth="1"/>
    <col min="12505" max="12505" width="11.6640625" style="1" bestFit="1" customWidth="1"/>
    <col min="12506" max="12506" width="19.1640625" style="1" customWidth="1"/>
    <col min="12507" max="12507" width="25.5" style="1" customWidth="1"/>
    <col min="12508" max="12508" width="21.1640625" style="1" customWidth="1"/>
    <col min="12509" max="12754" width="11.5" style="1"/>
    <col min="12755" max="12755" width="20" style="1" customWidth="1"/>
    <col min="12756" max="12756" width="17.5" style="1" customWidth="1"/>
    <col min="12757" max="12757" width="21.5" style="1" customWidth="1"/>
    <col min="12758" max="12758" width="11.6640625" style="1" bestFit="1" customWidth="1"/>
    <col min="12759" max="12759" width="17" style="1" customWidth="1"/>
    <col min="12760" max="12760" width="21" style="1" customWidth="1"/>
    <col min="12761" max="12761" width="11.6640625" style="1" bestFit="1" customWidth="1"/>
    <col min="12762" max="12762" width="19.1640625" style="1" customWidth="1"/>
    <col min="12763" max="12763" width="25.5" style="1" customWidth="1"/>
    <col min="12764" max="12764" width="21.1640625" style="1" customWidth="1"/>
    <col min="12765" max="13010" width="11.5" style="1"/>
    <col min="13011" max="13011" width="20" style="1" customWidth="1"/>
    <col min="13012" max="13012" width="17.5" style="1" customWidth="1"/>
    <col min="13013" max="13013" width="21.5" style="1" customWidth="1"/>
    <col min="13014" max="13014" width="11.6640625" style="1" bestFit="1" customWidth="1"/>
    <col min="13015" max="13015" width="17" style="1" customWidth="1"/>
    <col min="13016" max="13016" width="21" style="1" customWidth="1"/>
    <col min="13017" max="13017" width="11.6640625" style="1" bestFit="1" customWidth="1"/>
    <col min="13018" max="13018" width="19.1640625" style="1" customWidth="1"/>
    <col min="13019" max="13019" width="25.5" style="1" customWidth="1"/>
    <col min="13020" max="13020" width="21.1640625" style="1" customWidth="1"/>
    <col min="13021" max="13266" width="11.5" style="1"/>
    <col min="13267" max="13267" width="20" style="1" customWidth="1"/>
    <col min="13268" max="13268" width="17.5" style="1" customWidth="1"/>
    <col min="13269" max="13269" width="21.5" style="1" customWidth="1"/>
    <col min="13270" max="13270" width="11.6640625" style="1" bestFit="1" customWidth="1"/>
    <col min="13271" max="13271" width="17" style="1" customWidth="1"/>
    <col min="13272" max="13272" width="21" style="1" customWidth="1"/>
    <col min="13273" max="13273" width="11.6640625" style="1" bestFit="1" customWidth="1"/>
    <col min="13274" max="13274" width="19.1640625" style="1" customWidth="1"/>
    <col min="13275" max="13275" width="25.5" style="1" customWidth="1"/>
    <col min="13276" max="13276" width="21.1640625" style="1" customWidth="1"/>
    <col min="13277" max="13522" width="11.5" style="1"/>
    <col min="13523" max="13523" width="20" style="1" customWidth="1"/>
    <col min="13524" max="13524" width="17.5" style="1" customWidth="1"/>
    <col min="13525" max="13525" width="21.5" style="1" customWidth="1"/>
    <col min="13526" max="13526" width="11.6640625" style="1" bestFit="1" customWidth="1"/>
    <col min="13527" max="13527" width="17" style="1" customWidth="1"/>
    <col min="13528" max="13528" width="21" style="1" customWidth="1"/>
    <col min="13529" max="13529" width="11.6640625" style="1" bestFit="1" customWidth="1"/>
    <col min="13530" max="13530" width="19.1640625" style="1" customWidth="1"/>
    <col min="13531" max="13531" width="25.5" style="1" customWidth="1"/>
    <col min="13532" max="13532" width="21.1640625" style="1" customWidth="1"/>
    <col min="13533" max="13778" width="11.5" style="1"/>
    <col min="13779" max="13779" width="20" style="1" customWidth="1"/>
    <col min="13780" max="13780" width="17.5" style="1" customWidth="1"/>
    <col min="13781" max="13781" width="21.5" style="1" customWidth="1"/>
    <col min="13782" max="13782" width="11.6640625" style="1" bestFit="1" customWidth="1"/>
    <col min="13783" max="13783" width="17" style="1" customWidth="1"/>
    <col min="13784" max="13784" width="21" style="1" customWidth="1"/>
    <col min="13785" max="13785" width="11.6640625" style="1" bestFit="1" customWidth="1"/>
    <col min="13786" max="13786" width="19.1640625" style="1" customWidth="1"/>
    <col min="13787" max="13787" width="25.5" style="1" customWidth="1"/>
    <col min="13788" max="13788" width="21.1640625" style="1" customWidth="1"/>
    <col min="13789" max="14034" width="11.5" style="1"/>
    <col min="14035" max="14035" width="20" style="1" customWidth="1"/>
    <col min="14036" max="14036" width="17.5" style="1" customWidth="1"/>
    <col min="14037" max="14037" width="21.5" style="1" customWidth="1"/>
    <col min="14038" max="14038" width="11.6640625" style="1" bestFit="1" customWidth="1"/>
    <col min="14039" max="14039" width="17" style="1" customWidth="1"/>
    <col min="14040" max="14040" width="21" style="1" customWidth="1"/>
    <col min="14041" max="14041" width="11.6640625" style="1" bestFit="1" customWidth="1"/>
    <col min="14042" max="14042" width="19.1640625" style="1" customWidth="1"/>
    <col min="14043" max="14043" width="25.5" style="1" customWidth="1"/>
    <col min="14044" max="14044" width="21.1640625" style="1" customWidth="1"/>
    <col min="14045" max="14290" width="11.5" style="1"/>
    <col min="14291" max="14291" width="20" style="1" customWidth="1"/>
    <col min="14292" max="14292" width="17.5" style="1" customWidth="1"/>
    <col min="14293" max="14293" width="21.5" style="1" customWidth="1"/>
    <col min="14294" max="14294" width="11.6640625" style="1" bestFit="1" customWidth="1"/>
    <col min="14295" max="14295" width="17" style="1" customWidth="1"/>
    <col min="14296" max="14296" width="21" style="1" customWidth="1"/>
    <col min="14297" max="14297" width="11.6640625" style="1" bestFit="1" customWidth="1"/>
    <col min="14298" max="14298" width="19.1640625" style="1" customWidth="1"/>
    <col min="14299" max="14299" width="25.5" style="1" customWidth="1"/>
    <col min="14300" max="14300" width="21.1640625" style="1" customWidth="1"/>
    <col min="14301" max="14546" width="11.5" style="1"/>
    <col min="14547" max="14547" width="20" style="1" customWidth="1"/>
    <col min="14548" max="14548" width="17.5" style="1" customWidth="1"/>
    <col min="14549" max="14549" width="21.5" style="1" customWidth="1"/>
    <col min="14550" max="14550" width="11.6640625" style="1" bestFit="1" customWidth="1"/>
    <col min="14551" max="14551" width="17" style="1" customWidth="1"/>
    <col min="14552" max="14552" width="21" style="1" customWidth="1"/>
    <col min="14553" max="14553" width="11.6640625" style="1" bestFit="1" customWidth="1"/>
    <col min="14554" max="14554" width="19.1640625" style="1" customWidth="1"/>
    <col min="14555" max="14555" width="25.5" style="1" customWidth="1"/>
    <col min="14556" max="14556" width="21.1640625" style="1" customWidth="1"/>
    <col min="14557" max="14802" width="11.5" style="1"/>
    <col min="14803" max="14803" width="20" style="1" customWidth="1"/>
    <col min="14804" max="14804" width="17.5" style="1" customWidth="1"/>
    <col min="14805" max="14805" width="21.5" style="1" customWidth="1"/>
    <col min="14806" max="14806" width="11.6640625" style="1" bestFit="1" customWidth="1"/>
    <col min="14807" max="14807" width="17" style="1" customWidth="1"/>
    <col min="14808" max="14808" width="21" style="1" customWidth="1"/>
    <col min="14809" max="14809" width="11.6640625" style="1" bestFit="1" customWidth="1"/>
    <col min="14810" max="14810" width="19.1640625" style="1" customWidth="1"/>
    <col min="14811" max="14811" width="25.5" style="1" customWidth="1"/>
    <col min="14812" max="14812" width="21.1640625" style="1" customWidth="1"/>
    <col min="14813" max="15058" width="11.5" style="1"/>
    <col min="15059" max="15059" width="20" style="1" customWidth="1"/>
    <col min="15060" max="15060" width="17.5" style="1" customWidth="1"/>
    <col min="15061" max="15061" width="21.5" style="1" customWidth="1"/>
    <col min="15062" max="15062" width="11.6640625" style="1" bestFit="1" customWidth="1"/>
    <col min="15063" max="15063" width="17" style="1" customWidth="1"/>
    <col min="15064" max="15064" width="21" style="1" customWidth="1"/>
    <col min="15065" max="15065" width="11.6640625" style="1" bestFit="1" customWidth="1"/>
    <col min="15066" max="15066" width="19.1640625" style="1" customWidth="1"/>
    <col min="15067" max="15067" width="25.5" style="1" customWidth="1"/>
    <col min="15068" max="15068" width="21.1640625" style="1" customWidth="1"/>
    <col min="15069" max="15314" width="11.5" style="1"/>
    <col min="15315" max="15315" width="20" style="1" customWidth="1"/>
    <col min="15316" max="15316" width="17.5" style="1" customWidth="1"/>
    <col min="15317" max="15317" width="21.5" style="1" customWidth="1"/>
    <col min="15318" max="15318" width="11.6640625" style="1" bestFit="1" customWidth="1"/>
    <col min="15319" max="15319" width="17" style="1" customWidth="1"/>
    <col min="15320" max="15320" width="21" style="1" customWidth="1"/>
    <col min="15321" max="15321" width="11.6640625" style="1" bestFit="1" customWidth="1"/>
    <col min="15322" max="15322" width="19.1640625" style="1" customWidth="1"/>
    <col min="15323" max="15323" width="25.5" style="1" customWidth="1"/>
    <col min="15324" max="15324" width="21.1640625" style="1" customWidth="1"/>
    <col min="15325" max="15570" width="11.5" style="1"/>
    <col min="15571" max="15571" width="20" style="1" customWidth="1"/>
    <col min="15572" max="15572" width="17.5" style="1" customWidth="1"/>
    <col min="15573" max="15573" width="21.5" style="1" customWidth="1"/>
    <col min="15574" max="15574" width="11.6640625" style="1" bestFit="1" customWidth="1"/>
    <col min="15575" max="15575" width="17" style="1" customWidth="1"/>
    <col min="15576" max="15576" width="21" style="1" customWidth="1"/>
    <col min="15577" max="15577" width="11.6640625" style="1" bestFit="1" customWidth="1"/>
    <col min="15578" max="15578" width="19.1640625" style="1" customWidth="1"/>
    <col min="15579" max="15579" width="25.5" style="1" customWidth="1"/>
    <col min="15580" max="15580" width="21.1640625" style="1" customWidth="1"/>
    <col min="15581" max="15826" width="11.5" style="1"/>
    <col min="15827" max="15827" width="20" style="1" customWidth="1"/>
    <col min="15828" max="15828" width="17.5" style="1" customWidth="1"/>
    <col min="15829" max="15829" width="21.5" style="1" customWidth="1"/>
    <col min="15830" max="15830" width="11.6640625" style="1" bestFit="1" customWidth="1"/>
    <col min="15831" max="15831" width="17" style="1" customWidth="1"/>
    <col min="15832" max="15832" width="21" style="1" customWidth="1"/>
    <col min="15833" max="15833" width="11.6640625" style="1" bestFit="1" customWidth="1"/>
    <col min="15834" max="15834" width="19.1640625" style="1" customWidth="1"/>
    <col min="15835" max="15835" width="25.5" style="1" customWidth="1"/>
    <col min="15836" max="15836" width="21.1640625" style="1" customWidth="1"/>
    <col min="15837" max="16082" width="11.5" style="1"/>
    <col min="16083" max="16083" width="20" style="1" customWidth="1"/>
    <col min="16084" max="16084" width="17.5" style="1" customWidth="1"/>
    <col min="16085" max="16085" width="21.5" style="1" customWidth="1"/>
    <col min="16086" max="16086" width="11.6640625" style="1" bestFit="1" customWidth="1"/>
    <col min="16087" max="16087" width="17" style="1" customWidth="1"/>
    <col min="16088" max="16088" width="21" style="1" customWidth="1"/>
    <col min="16089" max="16089" width="11.6640625" style="1" bestFit="1" customWidth="1"/>
    <col min="16090" max="16090" width="19.1640625" style="1" customWidth="1"/>
    <col min="16091" max="16091" width="25.5" style="1" customWidth="1"/>
    <col min="16092" max="16092" width="21.1640625" style="1" customWidth="1"/>
    <col min="16093" max="16384" width="11.5" style="1"/>
  </cols>
  <sheetData>
    <row r="4" spans="1:12" ht="20" thickBot="1" x14ac:dyDescent="0.35"/>
    <row r="5" spans="1:12" s="2" customFormat="1" ht="31.5" customHeight="1" x14ac:dyDescent="0.3">
      <c r="A5" s="97" t="s">
        <v>0</v>
      </c>
      <c r="B5" s="98"/>
      <c r="C5" s="98"/>
      <c r="D5" s="98"/>
      <c r="E5" s="98"/>
      <c r="F5" s="98"/>
      <c r="G5" s="98"/>
      <c r="H5" s="98"/>
      <c r="I5" s="99"/>
    </row>
    <row r="6" spans="1:12" s="2" customFormat="1" ht="29.25" customHeight="1" x14ac:dyDescent="0.3">
      <c r="A6" s="156" t="s">
        <v>1</v>
      </c>
      <c r="B6" s="157"/>
      <c r="C6" s="157"/>
      <c r="D6" s="157" t="s">
        <v>2</v>
      </c>
      <c r="E6" s="157"/>
      <c r="F6" s="157"/>
      <c r="G6" s="157"/>
      <c r="H6" s="157"/>
      <c r="I6" s="158"/>
    </row>
    <row r="7" spans="1:12" s="2" customFormat="1" ht="29.25" customHeight="1" x14ac:dyDescent="0.3"/>
    <row r="8" spans="1:12" s="2" customFormat="1" ht="30" customHeight="1" x14ac:dyDescent="0.3">
      <c r="A8" s="107" t="s">
        <v>3</v>
      </c>
      <c r="B8" s="108"/>
      <c r="C8" s="108"/>
      <c r="D8" s="109" t="s">
        <v>4</v>
      </c>
      <c r="E8" s="109"/>
      <c r="F8" s="109"/>
      <c r="G8" s="106">
        <f>+F35+I135+I30</f>
        <v>6264875683.4000006</v>
      </c>
      <c r="H8" s="106"/>
      <c r="I8" s="10" t="s">
        <v>5</v>
      </c>
    </row>
    <row r="9" spans="1:12" s="2" customFormat="1" ht="57.75" customHeight="1" x14ac:dyDescent="0.3">
      <c r="A9" s="100" t="s">
        <v>244</v>
      </c>
      <c r="B9" s="101"/>
      <c r="C9" s="101"/>
      <c r="D9" s="101"/>
      <c r="E9" s="101"/>
      <c r="F9" s="101"/>
      <c r="G9" s="101"/>
      <c r="H9" s="101"/>
      <c r="I9" s="102"/>
    </row>
    <row r="10" spans="1:12" s="2" customFormat="1" ht="60" x14ac:dyDescent="0.3">
      <c r="A10" s="86" t="s">
        <v>7</v>
      </c>
      <c r="B10" s="86"/>
      <c r="C10" s="8" t="s">
        <v>8</v>
      </c>
      <c r="D10" s="8" t="s">
        <v>9</v>
      </c>
      <c r="E10" s="9" t="s">
        <v>10</v>
      </c>
      <c r="F10" s="9" t="s">
        <v>11</v>
      </c>
      <c r="G10" s="9" t="s">
        <v>12</v>
      </c>
      <c r="H10" s="9" t="s">
        <v>13</v>
      </c>
      <c r="I10" s="9" t="s">
        <v>14</v>
      </c>
    </row>
    <row r="11" spans="1:12" s="2" customFormat="1" ht="27" customHeight="1" x14ac:dyDescent="0.3">
      <c r="A11" s="86"/>
      <c r="B11" s="86"/>
      <c r="C11" s="16">
        <f>+C30</f>
        <v>20493</v>
      </c>
      <c r="D11" s="16">
        <f>+D30</f>
        <v>72</v>
      </c>
      <c r="E11" s="17">
        <f>+AVERAGE(E30)</f>
        <v>53117820.030000001</v>
      </c>
      <c r="F11" s="17">
        <f>+F30</f>
        <v>1274827680.72</v>
      </c>
      <c r="G11" s="17">
        <f>+G30+G151+G216</f>
        <v>0</v>
      </c>
      <c r="H11" s="17">
        <f>+H30</f>
        <v>0</v>
      </c>
      <c r="I11" s="17">
        <f>+I30</f>
        <v>1274827680.72</v>
      </c>
    </row>
    <row r="12" spans="1:12" s="2" customFormat="1" ht="57.75" customHeight="1" x14ac:dyDescent="0.3">
      <c r="A12" s="112"/>
      <c r="B12" s="112"/>
      <c r="C12" s="112"/>
      <c r="D12" s="112"/>
      <c r="E12" s="112"/>
      <c r="F12" s="112"/>
      <c r="G12" s="112"/>
      <c r="H12" s="112"/>
      <c r="I12" s="112"/>
    </row>
    <row r="13" spans="1:12" ht="55.5" customHeight="1" x14ac:dyDescent="0.25">
      <c r="A13" s="11" t="s">
        <v>15</v>
      </c>
      <c r="B13" s="11" t="s">
        <v>16</v>
      </c>
      <c r="C13" s="12" t="s">
        <v>8</v>
      </c>
      <c r="D13" s="12" t="s">
        <v>9</v>
      </c>
      <c r="E13" s="11" t="s">
        <v>10</v>
      </c>
      <c r="F13" s="11" t="s">
        <v>11</v>
      </c>
      <c r="G13" s="11" t="s">
        <v>12</v>
      </c>
      <c r="H13" s="11" t="s">
        <v>13</v>
      </c>
      <c r="I13" s="11" t="s">
        <v>14</v>
      </c>
      <c r="K13" s="19"/>
      <c r="L13" s="20">
        <f>+'CALCULO PRESUPUESTARIO'!G6</f>
        <v>2300000000</v>
      </c>
    </row>
    <row r="14" spans="1:12" ht="25" customHeight="1" x14ac:dyDescent="0.25">
      <c r="A14" s="110" t="s">
        <v>242</v>
      </c>
      <c r="B14" s="13" t="s">
        <v>18</v>
      </c>
      <c r="C14" s="6">
        <v>1708</v>
      </c>
      <c r="D14" s="6">
        <v>6</v>
      </c>
      <c r="E14" s="6">
        <v>17705940.010000002</v>
      </c>
      <c r="F14" s="6">
        <f>+D14*E14</f>
        <v>106235640.06</v>
      </c>
      <c r="G14" s="6">
        <v>0</v>
      </c>
      <c r="H14" s="6">
        <v>0</v>
      </c>
      <c r="I14" s="6">
        <f>+F14+G14+H14</f>
        <v>106235640.06</v>
      </c>
      <c r="K14" s="21"/>
      <c r="L14" s="22">
        <f>+'CALCULO PRESUPUESTARIO'!H7</f>
        <v>16800</v>
      </c>
    </row>
    <row r="15" spans="1:12" ht="25" customHeight="1" x14ac:dyDescent="0.25">
      <c r="A15" s="110"/>
      <c r="B15" s="13" t="s">
        <v>19</v>
      </c>
      <c r="C15" s="6">
        <v>1708</v>
      </c>
      <c r="D15" s="6">
        <v>6</v>
      </c>
      <c r="E15" s="6">
        <v>17705940.010000002</v>
      </c>
      <c r="F15" s="6">
        <f>+D15*E15</f>
        <v>106235640.06</v>
      </c>
      <c r="G15" s="6">
        <v>0</v>
      </c>
      <c r="H15" s="6">
        <v>0</v>
      </c>
      <c r="I15" s="6">
        <f>+F15+G15+H15</f>
        <v>106235640.06</v>
      </c>
      <c r="K15" s="19"/>
      <c r="L15" s="23">
        <f>L13/L14</f>
        <v>136904.76190476189</v>
      </c>
    </row>
    <row r="16" spans="1:12" ht="25" customHeight="1" x14ac:dyDescent="0.25">
      <c r="A16" s="110"/>
      <c r="B16" s="13" t="s">
        <v>20</v>
      </c>
      <c r="C16" s="6">
        <v>1708</v>
      </c>
      <c r="D16" s="6">
        <v>6</v>
      </c>
      <c r="E16" s="6">
        <v>17705940.010000002</v>
      </c>
      <c r="F16" s="6">
        <f>+D16*E16</f>
        <v>106235640.06</v>
      </c>
      <c r="G16" s="6">
        <v>0</v>
      </c>
      <c r="H16" s="6">
        <v>0</v>
      </c>
      <c r="I16" s="6">
        <f>+F16+G16+H16</f>
        <v>106235640.06</v>
      </c>
      <c r="K16" s="21"/>
      <c r="L16" s="57">
        <f>+D54</f>
        <v>72</v>
      </c>
    </row>
    <row r="17" spans="1:12" ht="25" customHeight="1" x14ac:dyDescent="0.25">
      <c r="A17" s="110"/>
      <c r="B17" s="7" t="s">
        <v>21</v>
      </c>
      <c r="C17" s="14">
        <f>SUM(C14:C16)</f>
        <v>5124</v>
      </c>
      <c r="D17" s="14">
        <f>+SUM(D14:D16)</f>
        <v>18</v>
      </c>
      <c r="E17" s="14">
        <f t="shared" ref="E17:I17" si="0">+SUM(E14:E16)</f>
        <v>53117820.030000001</v>
      </c>
      <c r="F17" s="14">
        <f t="shared" si="0"/>
        <v>318706920.18000001</v>
      </c>
      <c r="G17" s="14">
        <f t="shared" si="0"/>
        <v>0</v>
      </c>
      <c r="H17" s="14">
        <f t="shared" si="0"/>
        <v>0</v>
      </c>
      <c r="I17" s="14">
        <f t="shared" si="0"/>
        <v>318706920.18000001</v>
      </c>
      <c r="K17" s="19"/>
      <c r="L17" s="23">
        <f>L13/L16</f>
        <v>31944444.444444444</v>
      </c>
    </row>
    <row r="18" spans="1:12" ht="25" customHeight="1" x14ac:dyDescent="0.25">
      <c r="A18" s="110"/>
      <c r="B18" s="13" t="s">
        <v>22</v>
      </c>
      <c r="C18" s="6">
        <v>1705</v>
      </c>
      <c r="D18" s="6">
        <v>6</v>
      </c>
      <c r="E18" s="6">
        <v>17705940.010000002</v>
      </c>
      <c r="F18" s="6">
        <f>+D18*E18</f>
        <v>106235640.06</v>
      </c>
      <c r="G18" s="6">
        <v>0</v>
      </c>
      <c r="H18" s="6">
        <v>0</v>
      </c>
      <c r="I18" s="6">
        <f>+F18+G18+H18</f>
        <v>106235640.06</v>
      </c>
      <c r="K18" s="19"/>
      <c r="L18" s="23"/>
    </row>
    <row r="19" spans="1:12" ht="25" customHeight="1" x14ac:dyDescent="0.25">
      <c r="A19" s="110"/>
      <c r="B19" s="13" t="s">
        <v>23</v>
      </c>
      <c r="C19" s="6">
        <v>1708</v>
      </c>
      <c r="D19" s="6">
        <v>6</v>
      </c>
      <c r="E19" s="6">
        <v>17705940.010000002</v>
      </c>
      <c r="F19" s="6">
        <f>+D19*E19</f>
        <v>106235640.06</v>
      </c>
      <c r="G19" s="6">
        <v>0</v>
      </c>
      <c r="H19" s="6">
        <v>0</v>
      </c>
      <c r="I19" s="6">
        <f>+F19+G19+H19</f>
        <v>106235640.06</v>
      </c>
    </row>
    <row r="20" spans="1:12" ht="25" customHeight="1" x14ac:dyDescent="0.25">
      <c r="A20" s="110"/>
      <c r="B20" s="13" t="s">
        <v>24</v>
      </c>
      <c r="C20" s="6">
        <v>1708</v>
      </c>
      <c r="D20" s="6">
        <v>6</v>
      </c>
      <c r="E20" s="6">
        <v>17705940.010000002</v>
      </c>
      <c r="F20" s="6">
        <f>+D20*E20</f>
        <v>106235640.06</v>
      </c>
      <c r="G20" s="6">
        <v>0</v>
      </c>
      <c r="H20" s="6">
        <v>0</v>
      </c>
      <c r="I20" s="6">
        <f>+F20+G20+H20</f>
        <v>106235640.06</v>
      </c>
    </row>
    <row r="21" spans="1:12" ht="25" customHeight="1" x14ac:dyDescent="0.25">
      <c r="A21" s="110"/>
      <c r="B21" s="7" t="s">
        <v>21</v>
      </c>
      <c r="C21" s="14">
        <f>SUM(C18:C20)</f>
        <v>5121</v>
      </c>
      <c r="D21" s="14">
        <f>SUM(D18:D20)</f>
        <v>18</v>
      </c>
      <c r="E21" s="14">
        <f t="shared" ref="E21:I21" si="1">SUM(E18:E20)</f>
        <v>53117820.030000001</v>
      </c>
      <c r="F21" s="14">
        <f t="shared" si="1"/>
        <v>318706920.18000001</v>
      </c>
      <c r="G21" s="14">
        <f t="shared" si="1"/>
        <v>0</v>
      </c>
      <c r="H21" s="14">
        <f t="shared" si="1"/>
        <v>0</v>
      </c>
      <c r="I21" s="14">
        <f t="shared" si="1"/>
        <v>318706920.18000001</v>
      </c>
    </row>
    <row r="22" spans="1:12" ht="25" customHeight="1" x14ac:dyDescent="0.25">
      <c r="A22" s="110"/>
      <c r="B22" s="13" t="s">
        <v>25</v>
      </c>
      <c r="C22" s="6">
        <v>1708</v>
      </c>
      <c r="D22" s="6">
        <v>6</v>
      </c>
      <c r="E22" s="6">
        <v>17705940.010000002</v>
      </c>
      <c r="F22" s="6">
        <f>+D22*E22</f>
        <v>106235640.06</v>
      </c>
      <c r="G22" s="6">
        <v>0</v>
      </c>
      <c r="H22" s="6">
        <v>0</v>
      </c>
      <c r="I22" s="6">
        <f>+F22+G22+H22</f>
        <v>106235640.06</v>
      </c>
    </row>
    <row r="23" spans="1:12" ht="25" customHeight="1" x14ac:dyDescent="0.25">
      <c r="A23" s="110"/>
      <c r="B23" s="13" t="s">
        <v>26</v>
      </c>
      <c r="C23" s="6">
        <v>1708</v>
      </c>
      <c r="D23" s="6">
        <v>6</v>
      </c>
      <c r="E23" s="6">
        <v>17705940.010000002</v>
      </c>
      <c r="F23" s="6">
        <f>+D23*E23</f>
        <v>106235640.06</v>
      </c>
      <c r="G23" s="6">
        <v>0</v>
      </c>
      <c r="H23" s="6">
        <v>0</v>
      </c>
      <c r="I23" s="6">
        <f>+F23+G23+H23</f>
        <v>106235640.06</v>
      </c>
    </row>
    <row r="24" spans="1:12" ht="25" customHeight="1" x14ac:dyDescent="0.25">
      <c r="A24" s="110"/>
      <c r="B24" s="13" t="s">
        <v>27</v>
      </c>
      <c r="C24" s="6">
        <v>1708</v>
      </c>
      <c r="D24" s="6">
        <v>6</v>
      </c>
      <c r="E24" s="6">
        <v>17705940.010000002</v>
      </c>
      <c r="F24" s="6">
        <f>+D24*E24</f>
        <v>106235640.06</v>
      </c>
      <c r="G24" s="6">
        <v>0</v>
      </c>
      <c r="H24" s="6">
        <v>0</v>
      </c>
      <c r="I24" s="6">
        <f>+F24+G24+H24</f>
        <v>106235640.06</v>
      </c>
    </row>
    <row r="25" spans="1:12" ht="25" customHeight="1" x14ac:dyDescent="0.25">
      <c r="A25" s="110"/>
      <c r="B25" s="7" t="s">
        <v>21</v>
      </c>
      <c r="C25" s="14">
        <f>SUM(C22:C24)</f>
        <v>5124</v>
      </c>
      <c r="D25" s="14">
        <f>+SUM(D22:D24)</f>
        <v>18</v>
      </c>
      <c r="E25" s="14">
        <f t="shared" ref="E25:I25" si="2">+SUM(E22:E24)</f>
        <v>53117820.030000001</v>
      </c>
      <c r="F25" s="14">
        <f t="shared" si="2"/>
        <v>318706920.18000001</v>
      </c>
      <c r="G25" s="14">
        <f t="shared" si="2"/>
        <v>0</v>
      </c>
      <c r="H25" s="14">
        <f t="shared" si="2"/>
        <v>0</v>
      </c>
      <c r="I25" s="14">
        <f t="shared" si="2"/>
        <v>318706920.18000001</v>
      </c>
    </row>
    <row r="26" spans="1:12" ht="25" customHeight="1" x14ac:dyDescent="0.25">
      <c r="A26" s="110"/>
      <c r="B26" s="13" t="s">
        <v>28</v>
      </c>
      <c r="C26" s="6">
        <v>1708</v>
      </c>
      <c r="D26" s="6">
        <v>6</v>
      </c>
      <c r="E26" s="6">
        <v>17705940.010000002</v>
      </c>
      <c r="F26" s="6">
        <f>+D26*E26</f>
        <v>106235640.06</v>
      </c>
      <c r="G26" s="6">
        <v>0</v>
      </c>
      <c r="H26" s="6">
        <v>0</v>
      </c>
      <c r="I26" s="6">
        <f>+F26+G26+H26</f>
        <v>106235640.06</v>
      </c>
    </row>
    <row r="27" spans="1:12" ht="25" customHeight="1" x14ac:dyDescent="0.25">
      <c r="A27" s="110"/>
      <c r="B27" s="13" t="s">
        <v>29</v>
      </c>
      <c r="C27" s="6">
        <v>1708</v>
      </c>
      <c r="D27" s="6">
        <v>6</v>
      </c>
      <c r="E27" s="6">
        <v>17705940.010000002</v>
      </c>
      <c r="F27" s="6">
        <f>+D27*E27</f>
        <v>106235640.06</v>
      </c>
      <c r="G27" s="6">
        <v>0</v>
      </c>
      <c r="H27" s="6">
        <v>0</v>
      </c>
      <c r="I27" s="6">
        <f>+F27+G27+H27</f>
        <v>106235640.06</v>
      </c>
    </row>
    <row r="28" spans="1:12" ht="25" customHeight="1" x14ac:dyDescent="0.25">
      <c r="A28" s="110"/>
      <c r="B28" s="13" t="s">
        <v>30</v>
      </c>
      <c r="C28" s="6">
        <v>1708</v>
      </c>
      <c r="D28" s="6">
        <v>6</v>
      </c>
      <c r="E28" s="6">
        <v>17705940.010000002</v>
      </c>
      <c r="F28" s="6">
        <f>+D28*E28</f>
        <v>106235640.06</v>
      </c>
      <c r="G28" s="6">
        <v>0</v>
      </c>
      <c r="H28" s="6">
        <v>0</v>
      </c>
      <c r="I28" s="6">
        <f>+F28+G28+H28</f>
        <v>106235640.06</v>
      </c>
    </row>
    <row r="29" spans="1:12" ht="25" customHeight="1" x14ac:dyDescent="0.25">
      <c r="A29" s="110"/>
      <c r="B29" s="7" t="s">
        <v>21</v>
      </c>
      <c r="C29" s="14">
        <f>SUM(C26:C28)</f>
        <v>5124</v>
      </c>
      <c r="D29" s="14">
        <f>+SUM(D26:D28)</f>
        <v>18</v>
      </c>
      <c r="E29" s="14">
        <f t="shared" ref="E29:I29" si="3">+SUM(E26:E28)</f>
        <v>53117820.030000001</v>
      </c>
      <c r="F29" s="14">
        <f t="shared" si="3"/>
        <v>318706920.18000001</v>
      </c>
      <c r="G29" s="14">
        <f t="shared" si="3"/>
        <v>0</v>
      </c>
      <c r="H29" s="14">
        <f t="shared" si="3"/>
        <v>0</v>
      </c>
      <c r="I29" s="14">
        <f t="shared" si="3"/>
        <v>318706920.18000001</v>
      </c>
    </row>
    <row r="30" spans="1:12" ht="45.75" customHeight="1" x14ac:dyDescent="0.25">
      <c r="A30" s="87" t="s">
        <v>31</v>
      </c>
      <c r="B30" s="87"/>
      <c r="C30" s="15">
        <f>+C17+C21+C25+C29</f>
        <v>20493</v>
      </c>
      <c r="D30" s="15">
        <f>+D17+D21+D25+D29</f>
        <v>72</v>
      </c>
      <c r="E30" s="15">
        <f>+AVERAGE(E17,E21,E25,E29)</f>
        <v>53117820.030000001</v>
      </c>
      <c r="F30" s="15">
        <f>+F17+F21+F25+F29</f>
        <v>1274827680.72</v>
      </c>
      <c r="G30" s="15">
        <f t="shared" ref="G30" si="4">+G17+G21+G25+G29</f>
        <v>0</v>
      </c>
      <c r="H30" s="15">
        <f t="shared" ref="H30" si="5">+H17+H21+H25+H29</f>
        <v>0</v>
      </c>
      <c r="I30" s="15">
        <f>+I17+I21+I25+I29</f>
        <v>1274827680.72</v>
      </c>
    </row>
    <row r="31" spans="1:12" ht="45.75" customHeight="1" x14ac:dyDescent="0.25">
      <c r="A31" s="103" t="s">
        <v>262</v>
      </c>
      <c r="B31" s="104"/>
      <c r="C31" s="104"/>
      <c r="D31" s="104"/>
      <c r="E31" s="104"/>
      <c r="F31" s="104"/>
      <c r="G31" s="104"/>
      <c r="H31" s="104"/>
      <c r="I31" s="105"/>
    </row>
    <row r="33" spans="1:12" ht="60" customHeight="1" x14ac:dyDescent="0.25">
      <c r="A33" s="100" t="s">
        <v>243</v>
      </c>
      <c r="B33" s="101"/>
      <c r="C33" s="101"/>
      <c r="D33" s="101"/>
      <c r="E33" s="101"/>
      <c r="F33" s="101"/>
      <c r="G33" s="101"/>
      <c r="H33" s="101"/>
      <c r="I33" s="102"/>
    </row>
    <row r="34" spans="1:12" ht="60" x14ac:dyDescent="0.25">
      <c r="A34" s="86" t="s">
        <v>7</v>
      </c>
      <c r="B34" s="86"/>
      <c r="C34" s="8" t="s">
        <v>8</v>
      </c>
      <c r="D34" s="8" t="s">
        <v>9</v>
      </c>
      <c r="E34" s="9" t="s">
        <v>10</v>
      </c>
      <c r="F34" s="9" t="s">
        <v>11</v>
      </c>
      <c r="G34" s="9" t="s">
        <v>12</v>
      </c>
      <c r="H34" s="9" t="s">
        <v>13</v>
      </c>
      <c r="I34" s="9" t="s">
        <v>14</v>
      </c>
      <c r="K34" s="19"/>
      <c r="L34" s="42">
        <v>5066947761</v>
      </c>
    </row>
    <row r="35" spans="1:12" ht="25" customHeight="1" x14ac:dyDescent="0.25">
      <c r="A35" s="86"/>
      <c r="B35" s="86"/>
      <c r="C35" s="16">
        <f>+C54+C74</f>
        <v>52906</v>
      </c>
      <c r="D35" s="16">
        <f>+D54+D74</f>
        <v>130</v>
      </c>
      <c r="E35" s="17">
        <f>+AVERAGE(E54,E74)</f>
        <v>95233048.150000006</v>
      </c>
      <c r="F35" s="17">
        <f>+F54+F74</f>
        <v>3850186311.1999998</v>
      </c>
      <c r="G35" s="17">
        <f>+G54+G74</f>
        <v>0</v>
      </c>
      <c r="H35" s="17">
        <f>+H54+H74</f>
        <v>0</v>
      </c>
      <c r="I35" s="85">
        <f>+I54+I74+I93+I112+I131</f>
        <v>5539776623.1999998</v>
      </c>
      <c r="K35" s="21"/>
      <c r="L35" s="54">
        <v>62098</v>
      </c>
    </row>
    <row r="36" spans="1:12" ht="25" customHeight="1" x14ac:dyDescent="0.25">
      <c r="A36" s="18"/>
      <c r="B36" s="3"/>
      <c r="C36" s="4"/>
      <c r="D36" s="4"/>
      <c r="E36" s="5"/>
      <c r="F36" s="5"/>
      <c r="G36" s="5"/>
      <c r="H36" s="5"/>
      <c r="I36" s="5"/>
      <c r="K36" s="19"/>
      <c r="L36" s="42">
        <f>+L34/L35</f>
        <v>81595.989580984897</v>
      </c>
    </row>
    <row r="37" spans="1:12" ht="64" customHeight="1" x14ac:dyDescent="0.25">
      <c r="A37" s="11" t="s">
        <v>15</v>
      </c>
      <c r="B37" s="11" t="s">
        <v>16</v>
      </c>
      <c r="C37" s="12" t="s">
        <v>8</v>
      </c>
      <c r="D37" s="12" t="s">
        <v>9</v>
      </c>
      <c r="E37" s="11" t="s">
        <v>10</v>
      </c>
      <c r="F37" s="11" t="s">
        <v>11</v>
      </c>
      <c r="G37" s="11" t="s">
        <v>12</v>
      </c>
      <c r="H37" s="11" t="s">
        <v>13</v>
      </c>
      <c r="I37" s="11" t="s">
        <v>14</v>
      </c>
      <c r="K37" s="21"/>
      <c r="L37" s="54">
        <f>+D74</f>
        <v>58</v>
      </c>
    </row>
    <row r="38" spans="1:12" ht="25" customHeight="1" x14ac:dyDescent="0.25">
      <c r="A38" s="110" t="s">
        <v>245</v>
      </c>
      <c r="B38" s="13" t="s">
        <v>18</v>
      </c>
      <c r="C38" s="6">
        <v>470</v>
      </c>
      <c r="D38" s="6">
        <v>6</v>
      </c>
      <c r="E38" s="6">
        <v>11988698.6</v>
      </c>
      <c r="F38" s="6">
        <f>D38*E38</f>
        <v>71932191.599999994</v>
      </c>
      <c r="G38" s="6">
        <v>0</v>
      </c>
      <c r="H38" s="6">
        <v>0</v>
      </c>
      <c r="I38" s="6">
        <f>+F38+G38+H38</f>
        <v>71932191.599999994</v>
      </c>
      <c r="K38" s="19"/>
      <c r="L38" s="42">
        <f>+L34/L37</f>
        <v>87361168.293103442</v>
      </c>
    </row>
    <row r="39" spans="1:12" ht="25" customHeight="1" x14ac:dyDescent="0.25">
      <c r="A39" s="110"/>
      <c r="B39" s="13" t="s">
        <v>19</v>
      </c>
      <c r="C39" s="6">
        <v>470</v>
      </c>
      <c r="D39" s="6">
        <v>6</v>
      </c>
      <c r="E39" s="6">
        <v>11988698.6</v>
      </c>
      <c r="F39" s="6">
        <f>+D39*E39</f>
        <v>71932191.599999994</v>
      </c>
      <c r="G39" s="6">
        <v>0</v>
      </c>
      <c r="H39" s="6">
        <v>0</v>
      </c>
      <c r="I39" s="6">
        <f>+F39+G39+H39</f>
        <v>71932191.599999994</v>
      </c>
    </row>
    <row r="40" spans="1:12" ht="25" customHeight="1" x14ac:dyDescent="0.25">
      <c r="A40" s="110"/>
      <c r="B40" s="13" t="s">
        <v>20</v>
      </c>
      <c r="C40" s="6">
        <v>470</v>
      </c>
      <c r="D40" s="6">
        <v>6</v>
      </c>
      <c r="E40" s="6">
        <v>11988698.6</v>
      </c>
      <c r="F40" s="6">
        <f>+D40*E40</f>
        <v>71932191.599999994</v>
      </c>
      <c r="G40" s="6">
        <v>0</v>
      </c>
      <c r="H40" s="6">
        <v>0</v>
      </c>
      <c r="I40" s="6">
        <f>+F40+G40+H40</f>
        <v>71932191.599999994</v>
      </c>
    </row>
    <row r="41" spans="1:12" ht="25" customHeight="1" x14ac:dyDescent="0.25">
      <c r="A41" s="110"/>
      <c r="B41" s="7" t="s">
        <v>21</v>
      </c>
      <c r="C41" s="14">
        <f>SUM(C38:C40)</f>
        <v>1410</v>
      </c>
      <c r="D41" s="14">
        <f>+SUM(D38:D40)</f>
        <v>18</v>
      </c>
      <c r="E41" s="14">
        <f t="shared" ref="E41:I41" si="6">+SUM(E38:E40)</f>
        <v>35966095.799999997</v>
      </c>
      <c r="F41" s="14">
        <f t="shared" si="6"/>
        <v>215796574.79999998</v>
      </c>
      <c r="G41" s="14">
        <f t="shared" si="6"/>
        <v>0</v>
      </c>
      <c r="H41" s="14">
        <f t="shared" si="6"/>
        <v>0</v>
      </c>
      <c r="I41" s="14">
        <f t="shared" si="6"/>
        <v>215796574.79999998</v>
      </c>
    </row>
    <row r="42" spans="1:12" ht="25" customHeight="1" x14ac:dyDescent="0.25">
      <c r="A42" s="110"/>
      <c r="B42" s="13" t="s">
        <v>22</v>
      </c>
      <c r="C42" s="6">
        <v>470</v>
      </c>
      <c r="D42" s="6">
        <v>6</v>
      </c>
      <c r="E42" s="6">
        <v>11988698.6</v>
      </c>
      <c r="F42" s="6">
        <f>+D42*E42</f>
        <v>71932191.599999994</v>
      </c>
      <c r="G42" s="6">
        <v>0</v>
      </c>
      <c r="H42" s="6">
        <v>0</v>
      </c>
      <c r="I42" s="6">
        <f>+F42+G42+H42</f>
        <v>71932191.599999994</v>
      </c>
    </row>
    <row r="43" spans="1:12" ht="25" customHeight="1" x14ac:dyDescent="0.25">
      <c r="A43" s="110"/>
      <c r="B43" s="13" t="s">
        <v>23</v>
      </c>
      <c r="C43" s="6">
        <v>470</v>
      </c>
      <c r="D43" s="6">
        <v>6</v>
      </c>
      <c r="E43" s="6">
        <v>11988698.6</v>
      </c>
      <c r="F43" s="6">
        <f>+D43*E43</f>
        <v>71932191.599999994</v>
      </c>
      <c r="G43" s="6">
        <v>0</v>
      </c>
      <c r="H43" s="6">
        <v>0</v>
      </c>
      <c r="I43" s="6">
        <f>+F43+G43+H43</f>
        <v>71932191.599999994</v>
      </c>
    </row>
    <row r="44" spans="1:12" ht="25" customHeight="1" x14ac:dyDescent="0.25">
      <c r="A44" s="110"/>
      <c r="B44" s="13" t="s">
        <v>24</v>
      </c>
      <c r="C44" s="6">
        <v>470</v>
      </c>
      <c r="D44" s="6">
        <v>6</v>
      </c>
      <c r="E44" s="6">
        <v>11988698.6</v>
      </c>
      <c r="F44" s="6">
        <f>+D44*E44</f>
        <v>71932191.599999994</v>
      </c>
      <c r="G44" s="6">
        <v>0</v>
      </c>
      <c r="H44" s="6">
        <v>0</v>
      </c>
      <c r="I44" s="6">
        <f>+F44+G44+H44</f>
        <v>71932191.599999994</v>
      </c>
    </row>
    <row r="45" spans="1:12" ht="25" customHeight="1" x14ac:dyDescent="0.25">
      <c r="A45" s="110"/>
      <c r="B45" s="7" t="s">
        <v>21</v>
      </c>
      <c r="C45" s="14">
        <f>SUM(C42:C44)</f>
        <v>1410</v>
      </c>
      <c r="D45" s="14">
        <f>+SUM(D42:D44)</f>
        <v>18</v>
      </c>
      <c r="E45" s="14">
        <f t="shared" ref="E45:I45" si="7">+SUM(E42:E44)</f>
        <v>35966095.799999997</v>
      </c>
      <c r="F45" s="14">
        <f t="shared" si="7"/>
        <v>215796574.79999998</v>
      </c>
      <c r="G45" s="14">
        <f t="shared" si="7"/>
        <v>0</v>
      </c>
      <c r="H45" s="14">
        <f t="shared" si="7"/>
        <v>0</v>
      </c>
      <c r="I45" s="14">
        <f t="shared" si="7"/>
        <v>215796574.79999998</v>
      </c>
    </row>
    <row r="46" spans="1:12" ht="25" customHeight="1" x14ac:dyDescent="0.25">
      <c r="A46" s="110"/>
      <c r="B46" s="13" t="s">
        <v>25</v>
      </c>
      <c r="C46" s="6">
        <v>470</v>
      </c>
      <c r="D46" s="6">
        <v>6</v>
      </c>
      <c r="E46" s="6">
        <v>11988698.6</v>
      </c>
      <c r="F46" s="6">
        <f>+D46*E46</f>
        <v>71932191.599999994</v>
      </c>
      <c r="G46" s="6">
        <v>0</v>
      </c>
      <c r="H46" s="6">
        <v>0</v>
      </c>
      <c r="I46" s="6">
        <f>+F46+G46+H46</f>
        <v>71932191.599999994</v>
      </c>
    </row>
    <row r="47" spans="1:12" ht="25" customHeight="1" x14ac:dyDescent="0.25">
      <c r="A47" s="110"/>
      <c r="B47" s="13" t="s">
        <v>26</v>
      </c>
      <c r="C47" s="6">
        <v>470</v>
      </c>
      <c r="D47" s="6">
        <v>6</v>
      </c>
      <c r="E47" s="6">
        <v>11988699</v>
      </c>
      <c r="F47" s="6">
        <f>+D47*E47</f>
        <v>71932194</v>
      </c>
      <c r="G47" s="6">
        <v>0</v>
      </c>
      <c r="H47" s="6">
        <v>0</v>
      </c>
      <c r="I47" s="6">
        <f>+F47+G47+H47</f>
        <v>71932194</v>
      </c>
    </row>
    <row r="48" spans="1:12" ht="25" customHeight="1" x14ac:dyDescent="0.25">
      <c r="A48" s="110"/>
      <c r="B48" s="13" t="s">
        <v>27</v>
      </c>
      <c r="C48" s="6">
        <v>470</v>
      </c>
      <c r="D48" s="6">
        <v>6</v>
      </c>
      <c r="E48" s="6">
        <v>11988699</v>
      </c>
      <c r="F48" s="6">
        <f>+D48*E48</f>
        <v>71932194</v>
      </c>
      <c r="G48" s="6">
        <v>0</v>
      </c>
      <c r="H48" s="6">
        <v>0</v>
      </c>
      <c r="I48" s="6">
        <f>+F48+G48+H48</f>
        <v>71932194</v>
      </c>
    </row>
    <row r="49" spans="1:12" ht="25" customHeight="1" x14ac:dyDescent="0.25">
      <c r="A49" s="110"/>
      <c r="B49" s="7" t="s">
        <v>21</v>
      </c>
      <c r="C49" s="14">
        <f>SUM(C46:C48)</f>
        <v>1410</v>
      </c>
      <c r="D49" s="14">
        <f>+SUM(D46:D48)</f>
        <v>18</v>
      </c>
      <c r="E49" s="14">
        <f t="shared" ref="E49:I49" si="8">+SUM(E46:E48)</f>
        <v>35966096.600000001</v>
      </c>
      <c r="F49" s="14">
        <f t="shared" si="8"/>
        <v>215796579.59999999</v>
      </c>
      <c r="G49" s="14">
        <f t="shared" si="8"/>
        <v>0</v>
      </c>
      <c r="H49" s="14">
        <f t="shared" si="8"/>
        <v>0</v>
      </c>
      <c r="I49" s="14">
        <f t="shared" si="8"/>
        <v>215796579.59999999</v>
      </c>
    </row>
    <row r="50" spans="1:12" ht="25" customHeight="1" x14ac:dyDescent="0.25">
      <c r="A50" s="110"/>
      <c r="B50" s="13" t="s">
        <v>28</v>
      </c>
      <c r="C50" s="6">
        <v>470</v>
      </c>
      <c r="D50" s="6">
        <v>6</v>
      </c>
      <c r="E50" s="6">
        <v>11988699</v>
      </c>
      <c r="F50" s="6">
        <f>+D50*E50</f>
        <v>71932194</v>
      </c>
      <c r="G50" s="6">
        <v>0</v>
      </c>
      <c r="H50" s="6">
        <v>0</v>
      </c>
      <c r="I50" s="6">
        <f>+F50+G50+H50</f>
        <v>71932194</v>
      </c>
    </row>
    <row r="51" spans="1:12" ht="20" customHeight="1" x14ac:dyDescent="0.25">
      <c r="A51" s="110"/>
      <c r="B51" s="13" t="s">
        <v>29</v>
      </c>
      <c r="C51" s="6">
        <v>470</v>
      </c>
      <c r="D51" s="6">
        <v>6</v>
      </c>
      <c r="E51" s="6">
        <v>11988699</v>
      </c>
      <c r="F51" s="6">
        <f>+D51*E51</f>
        <v>71932194</v>
      </c>
      <c r="G51" s="6">
        <v>0</v>
      </c>
      <c r="H51" s="6">
        <v>0</v>
      </c>
      <c r="I51" s="6">
        <f>+F51+G51+H51</f>
        <v>71932194</v>
      </c>
    </row>
    <row r="52" spans="1:12" ht="24" customHeight="1" x14ac:dyDescent="0.25">
      <c r="A52" s="110"/>
      <c r="B52" s="13" t="s">
        <v>30</v>
      </c>
      <c r="C52" s="6">
        <v>470</v>
      </c>
      <c r="D52" s="6">
        <v>6</v>
      </c>
      <c r="E52" s="6">
        <v>11988699</v>
      </c>
      <c r="F52" s="6">
        <f>+D52*E52</f>
        <v>71932194</v>
      </c>
      <c r="G52" s="6">
        <v>0</v>
      </c>
      <c r="H52" s="6">
        <v>0</v>
      </c>
      <c r="I52" s="6">
        <f>+F52+G52+H52</f>
        <v>71932194</v>
      </c>
    </row>
    <row r="53" spans="1:12" ht="57" customHeight="1" x14ac:dyDescent="0.25">
      <c r="A53" s="110"/>
      <c r="B53" s="7" t="s">
        <v>21</v>
      </c>
      <c r="C53" s="14">
        <f>SUM(C50:C52)</f>
        <v>1410</v>
      </c>
      <c r="D53" s="14">
        <f>+SUM(D50:D52)</f>
        <v>18</v>
      </c>
      <c r="E53" s="14">
        <f t="shared" ref="E53:I53" si="9">+SUM(E50:E52)</f>
        <v>35966097</v>
      </c>
      <c r="F53" s="14">
        <f t="shared" si="9"/>
        <v>215796582</v>
      </c>
      <c r="G53" s="14">
        <f t="shared" si="9"/>
        <v>0</v>
      </c>
      <c r="H53" s="14">
        <f t="shared" si="9"/>
        <v>0</v>
      </c>
      <c r="I53" s="14">
        <f t="shared" si="9"/>
        <v>215796582</v>
      </c>
    </row>
    <row r="54" spans="1:12" ht="25" customHeight="1" x14ac:dyDescent="0.25">
      <c r="A54" s="87" t="s">
        <v>33</v>
      </c>
      <c r="B54" s="87"/>
      <c r="C54" s="15">
        <f>+C41+C45+C49+C53</f>
        <v>5640</v>
      </c>
      <c r="D54" s="15">
        <f>+D41+D45+D49+D53</f>
        <v>72</v>
      </c>
      <c r="E54" s="15">
        <f>+AVERAGE(E41,E45,E49,E53)</f>
        <v>35966096.299999997</v>
      </c>
      <c r="F54" s="15">
        <f>+F41+F45+F49+F53</f>
        <v>863186311.19999993</v>
      </c>
      <c r="G54" s="15">
        <f t="shared" ref="G54:H54" si="10">+G41+G45+G49+G53</f>
        <v>0</v>
      </c>
      <c r="H54" s="15">
        <f t="shared" si="10"/>
        <v>0</v>
      </c>
      <c r="I54" s="15">
        <f>+I41+I45+I49+I53</f>
        <v>863186311.19999993</v>
      </c>
      <c r="K54" s="19"/>
      <c r="L54" s="42">
        <f>+'CALCULO PRESUPUESTARIO'!G8</f>
        <v>689856128.81999981</v>
      </c>
    </row>
    <row r="55" spans="1:12" ht="39" customHeight="1" x14ac:dyDescent="0.25">
      <c r="A55" s="103" t="s">
        <v>261</v>
      </c>
      <c r="B55" s="104"/>
      <c r="C55" s="104"/>
      <c r="D55" s="104"/>
      <c r="E55" s="104"/>
      <c r="F55" s="104"/>
      <c r="G55" s="104"/>
      <c r="H55" s="104"/>
      <c r="I55" s="105"/>
      <c r="K55" s="21"/>
      <c r="L55" s="1">
        <f>+'CALCULO PRESUPUESTARIO'!E134</f>
        <v>20500</v>
      </c>
    </row>
    <row r="56" spans="1:12" ht="25" customHeight="1" x14ac:dyDescent="0.25">
      <c r="A56" s="111"/>
      <c r="B56" s="111"/>
      <c r="C56" s="111"/>
      <c r="D56" s="111"/>
      <c r="E56" s="111"/>
      <c r="F56" s="111"/>
      <c r="G56" s="111"/>
      <c r="H56" s="111"/>
      <c r="I56" s="111"/>
      <c r="K56" s="19"/>
      <c r="L56" s="42">
        <f>+L54/L55</f>
        <v>33651.51847902438</v>
      </c>
    </row>
    <row r="57" spans="1:12" ht="50" customHeight="1" x14ac:dyDescent="0.25">
      <c r="A57" s="11" t="s">
        <v>15</v>
      </c>
      <c r="B57" s="11" t="s">
        <v>16</v>
      </c>
      <c r="C57" s="12" t="s">
        <v>8</v>
      </c>
      <c r="D57" s="12" t="s">
        <v>9</v>
      </c>
      <c r="E57" s="11" t="s">
        <v>10</v>
      </c>
      <c r="F57" s="11" t="s">
        <v>11</v>
      </c>
      <c r="G57" s="11" t="s">
        <v>12</v>
      </c>
      <c r="H57" s="11" t="s">
        <v>13</v>
      </c>
      <c r="I57" s="11" t="s">
        <v>14</v>
      </c>
      <c r="K57" s="21"/>
      <c r="L57" s="54">
        <f>+D30</f>
        <v>72</v>
      </c>
    </row>
    <row r="58" spans="1:12" ht="25" customHeight="1" x14ac:dyDescent="0.25">
      <c r="A58" s="110" t="s">
        <v>248</v>
      </c>
      <c r="B58" s="13" t="s">
        <v>18</v>
      </c>
      <c r="C58" s="6">
        <v>566</v>
      </c>
      <c r="D58" s="6">
        <v>1</v>
      </c>
      <c r="E58" s="6">
        <v>51500000</v>
      </c>
      <c r="F58" s="6">
        <f>+D58*E58</f>
        <v>51500000</v>
      </c>
      <c r="G58" s="6">
        <v>0</v>
      </c>
      <c r="H58" s="6">
        <v>0</v>
      </c>
      <c r="I58" s="6">
        <f>+F58+G58+H58</f>
        <v>51500000</v>
      </c>
      <c r="K58" s="19"/>
      <c r="L58" s="42">
        <f>+L54/L57</f>
        <v>9581335.1224999968</v>
      </c>
    </row>
    <row r="59" spans="1:12" ht="25" customHeight="1" x14ac:dyDescent="0.25">
      <c r="A59" s="110"/>
      <c r="B59" s="13" t="s">
        <v>19</v>
      </c>
      <c r="C59" s="6">
        <v>700</v>
      </c>
      <c r="D59" s="6">
        <v>2</v>
      </c>
      <c r="E59" s="6">
        <v>51500000</v>
      </c>
      <c r="F59" s="6">
        <f>+D59*E59</f>
        <v>103000000</v>
      </c>
      <c r="G59" s="6">
        <v>0</v>
      </c>
      <c r="H59" s="6">
        <v>0</v>
      </c>
      <c r="I59" s="6">
        <f>+F59+G59+H59</f>
        <v>103000000</v>
      </c>
      <c r="K59" s="19"/>
    </row>
    <row r="60" spans="1:12" ht="25" customHeight="1" x14ac:dyDescent="0.25">
      <c r="A60" s="110"/>
      <c r="B60" s="13" t="s">
        <v>20</v>
      </c>
      <c r="C60" s="6">
        <v>5100</v>
      </c>
      <c r="D60" s="6">
        <v>6</v>
      </c>
      <c r="E60" s="6">
        <v>51500000</v>
      </c>
      <c r="F60" s="6">
        <f>+D60*E60</f>
        <v>309000000</v>
      </c>
      <c r="G60" s="6">
        <v>0</v>
      </c>
      <c r="H60" s="6">
        <v>0</v>
      </c>
      <c r="I60" s="6">
        <f>+F60+G60+H60</f>
        <v>309000000</v>
      </c>
    </row>
    <row r="61" spans="1:12" ht="25" customHeight="1" x14ac:dyDescent="0.25">
      <c r="A61" s="110"/>
      <c r="B61" s="7" t="s">
        <v>21</v>
      </c>
      <c r="C61" s="14">
        <f>SUM(C58:C60)</f>
        <v>6366</v>
      </c>
      <c r="D61" s="14">
        <f>+SUM(D58:D60)</f>
        <v>9</v>
      </c>
      <c r="E61" s="14">
        <f t="shared" ref="E61:I61" si="11">+SUM(E58:E60)</f>
        <v>154500000</v>
      </c>
      <c r="F61" s="14">
        <f t="shared" si="11"/>
        <v>463500000</v>
      </c>
      <c r="G61" s="14">
        <f t="shared" si="11"/>
        <v>0</v>
      </c>
      <c r="H61" s="14">
        <f t="shared" si="11"/>
        <v>0</v>
      </c>
      <c r="I61" s="14">
        <f t="shared" si="11"/>
        <v>463500000</v>
      </c>
    </row>
    <row r="62" spans="1:12" ht="25" customHeight="1" x14ac:dyDescent="0.25">
      <c r="A62" s="110"/>
      <c r="B62" s="13" t="s">
        <v>22</v>
      </c>
      <c r="C62" s="6">
        <v>5100</v>
      </c>
      <c r="D62" s="6">
        <v>6</v>
      </c>
      <c r="E62" s="6">
        <v>51500000</v>
      </c>
      <c r="F62" s="6">
        <f>+D62*E62</f>
        <v>309000000</v>
      </c>
      <c r="G62" s="6">
        <v>0</v>
      </c>
      <c r="H62" s="6">
        <v>0</v>
      </c>
      <c r="I62" s="6">
        <f>+F62+G62+H62</f>
        <v>309000000</v>
      </c>
    </row>
    <row r="63" spans="1:12" ht="25" customHeight="1" x14ac:dyDescent="0.25">
      <c r="A63" s="110"/>
      <c r="B63" s="13" t="s">
        <v>23</v>
      </c>
      <c r="C63" s="6">
        <v>5100</v>
      </c>
      <c r="D63" s="6">
        <v>6</v>
      </c>
      <c r="E63" s="6">
        <v>51500000</v>
      </c>
      <c r="F63" s="6">
        <f>+D63*E63</f>
        <v>309000000</v>
      </c>
      <c r="G63" s="6">
        <v>0</v>
      </c>
      <c r="H63" s="6">
        <v>0</v>
      </c>
      <c r="I63" s="6">
        <f>+F63+G63+H63</f>
        <v>309000000</v>
      </c>
    </row>
    <row r="64" spans="1:12" ht="25" customHeight="1" x14ac:dyDescent="0.25">
      <c r="A64" s="110"/>
      <c r="B64" s="13" t="s">
        <v>24</v>
      </c>
      <c r="C64" s="6">
        <v>5100</v>
      </c>
      <c r="D64" s="6">
        <v>6</v>
      </c>
      <c r="E64" s="6">
        <v>51500000</v>
      </c>
      <c r="F64" s="6">
        <f>+D64*E64</f>
        <v>309000000</v>
      </c>
      <c r="G64" s="6">
        <v>0</v>
      </c>
      <c r="H64" s="6">
        <v>0</v>
      </c>
      <c r="I64" s="6">
        <f>+F64+G64+H64</f>
        <v>309000000</v>
      </c>
    </row>
    <row r="65" spans="1:14" ht="25" customHeight="1" x14ac:dyDescent="0.25">
      <c r="A65" s="110"/>
      <c r="B65" s="7" t="s">
        <v>21</v>
      </c>
      <c r="C65" s="14">
        <f>SUM(C62:C64)</f>
        <v>15300</v>
      </c>
      <c r="D65" s="14">
        <f>+SUM(D62:D64)</f>
        <v>18</v>
      </c>
      <c r="E65" s="14">
        <f t="shared" ref="E65:I65" si="12">+SUM(E62:E64)</f>
        <v>154500000</v>
      </c>
      <c r="F65" s="14">
        <f t="shared" si="12"/>
        <v>927000000</v>
      </c>
      <c r="G65" s="14">
        <f t="shared" si="12"/>
        <v>0</v>
      </c>
      <c r="H65" s="14">
        <f t="shared" si="12"/>
        <v>0</v>
      </c>
      <c r="I65" s="14">
        <f t="shared" si="12"/>
        <v>927000000</v>
      </c>
    </row>
    <row r="66" spans="1:14" ht="25" customHeight="1" x14ac:dyDescent="0.25">
      <c r="A66" s="110"/>
      <c r="B66" s="13" t="s">
        <v>25</v>
      </c>
      <c r="C66" s="6">
        <v>5100</v>
      </c>
      <c r="D66" s="6">
        <v>6</v>
      </c>
      <c r="E66" s="6">
        <v>51500000</v>
      </c>
      <c r="F66" s="6">
        <f>+D66*E66</f>
        <v>309000000</v>
      </c>
      <c r="G66" s="6">
        <v>0</v>
      </c>
      <c r="H66" s="6">
        <v>0</v>
      </c>
      <c r="I66" s="6">
        <f>+F66+G66+H66</f>
        <v>309000000</v>
      </c>
    </row>
    <row r="67" spans="1:14" ht="25" customHeight="1" x14ac:dyDescent="0.25">
      <c r="A67" s="110"/>
      <c r="B67" s="13" t="s">
        <v>26</v>
      </c>
      <c r="C67" s="6">
        <v>5100</v>
      </c>
      <c r="D67" s="6">
        <v>6</v>
      </c>
      <c r="E67" s="6">
        <v>51500000</v>
      </c>
      <c r="F67" s="6">
        <f>+D67*E67</f>
        <v>309000000</v>
      </c>
      <c r="G67" s="6">
        <v>0</v>
      </c>
      <c r="H67" s="6">
        <v>0</v>
      </c>
      <c r="I67" s="6">
        <f>+F67+G67+H67</f>
        <v>309000000</v>
      </c>
    </row>
    <row r="68" spans="1:14" ht="25" customHeight="1" x14ac:dyDescent="0.25">
      <c r="A68" s="110"/>
      <c r="B68" s="13" t="s">
        <v>27</v>
      </c>
      <c r="C68" s="6">
        <v>5100</v>
      </c>
      <c r="D68" s="6">
        <v>6</v>
      </c>
      <c r="E68" s="6">
        <v>51500000</v>
      </c>
      <c r="F68" s="6">
        <f>+D68*E68</f>
        <v>309000000</v>
      </c>
      <c r="G68" s="6">
        <v>0</v>
      </c>
      <c r="H68" s="6">
        <v>0</v>
      </c>
      <c r="I68" s="6">
        <f>+F68+G68+H68</f>
        <v>309000000</v>
      </c>
    </row>
    <row r="69" spans="1:14" ht="25" customHeight="1" x14ac:dyDescent="0.25">
      <c r="A69" s="110"/>
      <c r="B69" s="7" t="s">
        <v>21</v>
      </c>
      <c r="C69" s="14">
        <f>SUM(C66:C68)</f>
        <v>15300</v>
      </c>
      <c r="D69" s="14">
        <f>+SUM(D66:D68)</f>
        <v>18</v>
      </c>
      <c r="E69" s="14">
        <f t="shared" ref="E69:I69" si="13">+SUM(E66:E68)</f>
        <v>154500000</v>
      </c>
      <c r="F69" s="14">
        <f t="shared" si="13"/>
        <v>927000000</v>
      </c>
      <c r="G69" s="14">
        <f t="shared" si="13"/>
        <v>0</v>
      </c>
      <c r="H69" s="14">
        <f t="shared" si="13"/>
        <v>0</v>
      </c>
      <c r="I69" s="14">
        <f t="shared" si="13"/>
        <v>927000000</v>
      </c>
    </row>
    <row r="70" spans="1:14" ht="25" customHeight="1" x14ac:dyDescent="0.25">
      <c r="A70" s="110"/>
      <c r="B70" s="13" t="s">
        <v>28</v>
      </c>
      <c r="C70" s="6">
        <v>5100</v>
      </c>
      <c r="D70" s="6">
        <v>6</v>
      </c>
      <c r="E70" s="6">
        <v>51500000</v>
      </c>
      <c r="F70" s="6">
        <f>+D70*E70</f>
        <v>309000000</v>
      </c>
      <c r="G70" s="6">
        <v>0</v>
      </c>
      <c r="H70" s="6">
        <v>0</v>
      </c>
      <c r="I70" s="6">
        <f>+F70+G70+H70</f>
        <v>309000000</v>
      </c>
    </row>
    <row r="71" spans="1:14" ht="23" customHeight="1" x14ac:dyDescent="0.25">
      <c r="A71" s="110"/>
      <c r="B71" s="13" t="s">
        <v>29</v>
      </c>
      <c r="C71" s="6">
        <v>5100</v>
      </c>
      <c r="D71" s="6">
        <v>6</v>
      </c>
      <c r="E71" s="6">
        <v>51500000</v>
      </c>
      <c r="F71" s="6">
        <f>+D71*E71</f>
        <v>309000000</v>
      </c>
      <c r="G71" s="6">
        <v>0</v>
      </c>
      <c r="H71" s="6">
        <v>0</v>
      </c>
      <c r="I71" s="6">
        <f>+F71+G71+H71</f>
        <v>309000000</v>
      </c>
    </row>
    <row r="72" spans="1:14" ht="21" customHeight="1" x14ac:dyDescent="0.25">
      <c r="A72" s="110"/>
      <c r="B72" s="13" t="s">
        <v>30</v>
      </c>
      <c r="C72" s="6">
        <v>100</v>
      </c>
      <c r="D72" s="6">
        <v>1</v>
      </c>
      <c r="E72" s="6">
        <v>51500000</v>
      </c>
      <c r="F72" s="6">
        <f>+D72*E72</f>
        <v>51500000</v>
      </c>
      <c r="G72" s="6">
        <v>0</v>
      </c>
      <c r="H72" s="6">
        <v>0</v>
      </c>
      <c r="I72" s="6">
        <f>+F72+G72+H72</f>
        <v>51500000</v>
      </c>
    </row>
    <row r="73" spans="1:14" s="2" customFormat="1" ht="34" customHeight="1" x14ac:dyDescent="0.3">
      <c r="A73" s="110"/>
      <c r="B73" s="7" t="s">
        <v>21</v>
      </c>
      <c r="C73" s="14">
        <f>SUM(C70:C72)</f>
        <v>10300</v>
      </c>
      <c r="D73" s="14">
        <f>+SUM(D70:D72)</f>
        <v>13</v>
      </c>
      <c r="E73" s="14">
        <f t="shared" ref="E73:I73" si="14">+SUM(E70:E72)</f>
        <v>154500000</v>
      </c>
      <c r="F73" s="14">
        <f t="shared" si="14"/>
        <v>669500000</v>
      </c>
      <c r="G73" s="14">
        <f t="shared" si="14"/>
        <v>0</v>
      </c>
      <c r="H73" s="14">
        <f t="shared" si="14"/>
        <v>0</v>
      </c>
      <c r="I73" s="14">
        <f t="shared" si="14"/>
        <v>669500000</v>
      </c>
    </row>
    <row r="74" spans="1:14" s="2" customFormat="1" ht="39" customHeight="1" x14ac:dyDescent="0.3">
      <c r="A74" s="87" t="s">
        <v>255</v>
      </c>
      <c r="B74" s="87"/>
      <c r="C74" s="15">
        <f>+C61+C65+C69+C73</f>
        <v>47266</v>
      </c>
      <c r="D74" s="15">
        <f>+D61+D65+D69+D73</f>
        <v>58</v>
      </c>
      <c r="E74" s="15">
        <f>+AVERAGE(E61,E65,E69,E73)</f>
        <v>154500000</v>
      </c>
      <c r="F74" s="15">
        <f>+F61+F65+F69+F73</f>
        <v>2987000000</v>
      </c>
      <c r="G74" s="15">
        <f t="shared" ref="G74" si="15">+G61+G65+G69+G73</f>
        <v>0</v>
      </c>
      <c r="H74" s="15">
        <f t="shared" ref="H74" si="16">+H61+H65+H69+H73</f>
        <v>0</v>
      </c>
      <c r="I74" s="15">
        <f>+I61+I65+I69+I73</f>
        <v>2987000000</v>
      </c>
      <c r="L74" s="2" t="s">
        <v>251</v>
      </c>
      <c r="M74" s="68">
        <v>4266947761</v>
      </c>
      <c r="N74" s="2" t="s">
        <v>252</v>
      </c>
    </row>
    <row r="75" spans="1:14" ht="57" customHeight="1" x14ac:dyDescent="0.25">
      <c r="A75" s="103" t="s">
        <v>260</v>
      </c>
      <c r="B75" s="104"/>
      <c r="C75" s="104"/>
      <c r="D75" s="104"/>
      <c r="E75" s="104"/>
      <c r="F75" s="104"/>
      <c r="G75" s="104"/>
      <c r="H75" s="104"/>
      <c r="I75" s="105"/>
      <c r="M75" s="54">
        <f>I74-M74</f>
        <v>-1279947761</v>
      </c>
    </row>
    <row r="76" spans="1:14" ht="57" customHeight="1" x14ac:dyDescent="0.25">
      <c r="A76" s="11" t="s">
        <v>15</v>
      </c>
      <c r="B76" s="11" t="s">
        <v>16</v>
      </c>
      <c r="C76" s="12" t="s">
        <v>8</v>
      </c>
      <c r="D76" s="12" t="s">
        <v>9</v>
      </c>
      <c r="E76" s="11" t="s">
        <v>10</v>
      </c>
      <c r="F76" s="11" t="s">
        <v>11</v>
      </c>
      <c r="G76" s="11" t="s">
        <v>12</v>
      </c>
      <c r="H76" s="11" t="s">
        <v>13</v>
      </c>
      <c r="I76" s="11" t="s">
        <v>14</v>
      </c>
      <c r="M76" s="1">
        <f>32492/12</f>
        <v>2707.6666666666665</v>
      </c>
    </row>
    <row r="77" spans="1:14" ht="33" customHeight="1" x14ac:dyDescent="0.25">
      <c r="A77" s="110" t="s">
        <v>250</v>
      </c>
      <c r="B77" s="13" t="s">
        <v>18</v>
      </c>
      <c r="C77" s="6">
        <v>416</v>
      </c>
      <c r="D77" s="6">
        <v>6</v>
      </c>
      <c r="E77" s="6">
        <v>11869796</v>
      </c>
      <c r="F77" s="6">
        <f>D77*E77</f>
        <v>71218776</v>
      </c>
      <c r="G77" s="6">
        <v>0</v>
      </c>
      <c r="H77" s="6">
        <v>0</v>
      </c>
      <c r="I77" s="6">
        <f>+F77+G77+H77</f>
        <v>71218776</v>
      </c>
      <c r="L77" s="1">
        <v>186000</v>
      </c>
    </row>
    <row r="78" spans="1:14" ht="27" customHeight="1" x14ac:dyDescent="0.25">
      <c r="A78" s="110"/>
      <c r="B78" s="13" t="s">
        <v>19</v>
      </c>
      <c r="C78" s="6">
        <v>416</v>
      </c>
      <c r="D78" s="6">
        <v>6</v>
      </c>
      <c r="E78" s="6">
        <v>11869796</v>
      </c>
      <c r="F78" s="6">
        <f>D78*E78</f>
        <v>71218776</v>
      </c>
      <c r="G78" s="6">
        <v>0</v>
      </c>
      <c r="H78" s="6">
        <v>0</v>
      </c>
      <c r="I78" s="6">
        <f>+F78+G78+H78</f>
        <v>71218776</v>
      </c>
    </row>
    <row r="79" spans="1:14" ht="31" customHeight="1" x14ac:dyDescent="0.25">
      <c r="A79" s="110"/>
      <c r="B79" s="13" t="s">
        <v>20</v>
      </c>
      <c r="C79" s="6">
        <v>416</v>
      </c>
      <c r="D79" s="6">
        <v>6</v>
      </c>
      <c r="E79" s="6">
        <v>11869796</v>
      </c>
      <c r="F79" s="6">
        <f>D79*E79</f>
        <v>71218776</v>
      </c>
      <c r="G79" s="6">
        <v>0</v>
      </c>
      <c r="H79" s="6">
        <v>0</v>
      </c>
      <c r="I79" s="6">
        <f>+F79+G79+H79</f>
        <v>71218776</v>
      </c>
    </row>
    <row r="80" spans="1:14" ht="38" customHeight="1" x14ac:dyDescent="0.25">
      <c r="A80" s="110"/>
      <c r="B80" s="7" t="s">
        <v>21</v>
      </c>
      <c r="C80" s="14">
        <f>SUM(C77:C79)</f>
        <v>1248</v>
      </c>
      <c r="D80" s="14">
        <f>SUM(D77:D79)</f>
        <v>18</v>
      </c>
      <c r="E80" s="14">
        <f>SUM(E77:E79)</f>
        <v>35609388</v>
      </c>
      <c r="F80" s="14">
        <f>SUM(F77:F79)</f>
        <v>213656328</v>
      </c>
      <c r="G80" s="14">
        <f t="shared" ref="G80:I80" si="17">+SUM(G77:G79)</f>
        <v>0</v>
      </c>
      <c r="H80" s="14">
        <f t="shared" si="17"/>
        <v>0</v>
      </c>
      <c r="I80" s="14">
        <f t="shared" si="17"/>
        <v>213656328</v>
      </c>
    </row>
    <row r="81" spans="1:11" ht="28" customHeight="1" x14ac:dyDescent="0.25">
      <c r="A81" s="110"/>
      <c r="B81" s="13" t="s">
        <v>22</v>
      </c>
      <c r="C81" s="6">
        <v>416</v>
      </c>
      <c r="D81" s="6">
        <v>6</v>
      </c>
      <c r="E81" s="6">
        <v>11869796</v>
      </c>
      <c r="F81" s="6">
        <f>D81*E81</f>
        <v>71218776</v>
      </c>
      <c r="G81" s="6">
        <v>0</v>
      </c>
      <c r="H81" s="6">
        <v>0</v>
      </c>
      <c r="I81" s="6">
        <f>+F81+G81+H81</f>
        <v>71218776</v>
      </c>
    </row>
    <row r="82" spans="1:11" ht="28" customHeight="1" x14ac:dyDescent="0.25">
      <c r="A82" s="110"/>
      <c r="B82" s="13" t="s">
        <v>23</v>
      </c>
      <c r="C82" s="6">
        <v>416</v>
      </c>
      <c r="D82" s="6">
        <v>6</v>
      </c>
      <c r="E82" s="6">
        <v>11869796</v>
      </c>
      <c r="F82" s="6">
        <f>D82*E82</f>
        <v>71218776</v>
      </c>
      <c r="G82" s="6">
        <v>0</v>
      </c>
      <c r="H82" s="6">
        <v>0</v>
      </c>
      <c r="I82" s="6">
        <f>+F82+G82+H82</f>
        <v>71218776</v>
      </c>
    </row>
    <row r="83" spans="1:11" ht="34" customHeight="1" x14ac:dyDescent="0.25">
      <c r="A83" s="110"/>
      <c r="B83" s="13" t="s">
        <v>24</v>
      </c>
      <c r="C83" s="6">
        <v>416</v>
      </c>
      <c r="D83" s="6">
        <v>6</v>
      </c>
      <c r="E83" s="6">
        <v>11869796</v>
      </c>
      <c r="F83" s="6">
        <f>D83*E83</f>
        <v>71218776</v>
      </c>
      <c r="G83" s="6">
        <v>0</v>
      </c>
      <c r="H83" s="6">
        <v>0</v>
      </c>
      <c r="I83" s="6">
        <f>+F83+G83+H83</f>
        <v>71218776</v>
      </c>
    </row>
    <row r="84" spans="1:11" ht="46" customHeight="1" x14ac:dyDescent="0.25">
      <c r="A84" s="110"/>
      <c r="B84" s="7" t="s">
        <v>21</v>
      </c>
      <c r="C84" s="14">
        <f>SUM(C81:C83)</f>
        <v>1248</v>
      </c>
      <c r="D84" s="14">
        <f>SUM(D81:D83)</f>
        <v>18</v>
      </c>
      <c r="E84" s="14">
        <f>SUM(E81:E83)</f>
        <v>35609388</v>
      </c>
      <c r="F84" s="14">
        <f>SUM(F81:F83)</f>
        <v>213656328</v>
      </c>
      <c r="G84" s="14">
        <f t="shared" ref="G84:I84" si="18">+SUM(G81:G83)</f>
        <v>0</v>
      </c>
      <c r="H84" s="14">
        <f t="shared" si="18"/>
        <v>0</v>
      </c>
      <c r="I84" s="14">
        <f t="shared" si="18"/>
        <v>213656328</v>
      </c>
    </row>
    <row r="85" spans="1:11" ht="40" customHeight="1" x14ac:dyDescent="0.25">
      <c r="A85" s="110"/>
      <c r="B85" s="13" t="s">
        <v>25</v>
      </c>
      <c r="C85" s="6">
        <v>420</v>
      </c>
      <c r="D85" s="6">
        <v>6</v>
      </c>
      <c r="E85" s="6">
        <v>11869796</v>
      </c>
      <c r="F85" s="6">
        <f>D85*E85</f>
        <v>71218776</v>
      </c>
      <c r="G85" s="6">
        <v>0</v>
      </c>
      <c r="H85" s="6">
        <v>0</v>
      </c>
      <c r="I85" s="6">
        <f>+F85+G85+H85</f>
        <v>71218776</v>
      </c>
    </row>
    <row r="86" spans="1:11" ht="31" customHeight="1" x14ac:dyDescent="0.25">
      <c r="A86" s="110"/>
      <c r="B86" s="13" t="s">
        <v>26</v>
      </c>
      <c r="C86" s="6">
        <v>416</v>
      </c>
      <c r="D86" s="6">
        <v>6</v>
      </c>
      <c r="E86" s="6">
        <v>11869796</v>
      </c>
      <c r="F86" s="6">
        <f>D86*E86</f>
        <v>71218776</v>
      </c>
      <c r="G86" s="6">
        <v>0</v>
      </c>
      <c r="H86" s="6">
        <v>0</v>
      </c>
      <c r="I86" s="6">
        <f>+F86+G86+H86</f>
        <v>71218776</v>
      </c>
    </row>
    <row r="87" spans="1:11" ht="34" customHeight="1" x14ac:dyDescent="0.25">
      <c r="A87" s="110"/>
      <c r="B87" s="13" t="s">
        <v>27</v>
      </c>
      <c r="C87" s="6">
        <v>416</v>
      </c>
      <c r="D87" s="6">
        <v>6</v>
      </c>
      <c r="E87" s="6">
        <v>11869796</v>
      </c>
      <c r="F87" s="6">
        <f>D87*E87</f>
        <v>71218776</v>
      </c>
      <c r="G87" s="6">
        <v>0</v>
      </c>
      <c r="H87" s="6">
        <v>0</v>
      </c>
      <c r="I87" s="6">
        <f>+F87+G87+H87</f>
        <v>71218776</v>
      </c>
    </row>
    <row r="88" spans="1:11" ht="45" customHeight="1" x14ac:dyDescent="0.25">
      <c r="A88" s="110"/>
      <c r="B88" s="7" t="s">
        <v>21</v>
      </c>
      <c r="C88" s="14">
        <f>SUM(C85:C87)</f>
        <v>1252</v>
      </c>
      <c r="D88" s="14">
        <f>SUM(D85:D87)</f>
        <v>18</v>
      </c>
      <c r="E88" s="14">
        <f>SUM(E85:E87)</f>
        <v>35609388</v>
      </c>
      <c r="F88" s="14">
        <f>SUM(F85:F87)</f>
        <v>213656328</v>
      </c>
      <c r="G88" s="14">
        <f t="shared" ref="G88:I88" si="19">+SUM(G85:G87)</f>
        <v>0</v>
      </c>
      <c r="H88" s="14">
        <f t="shared" si="19"/>
        <v>0</v>
      </c>
      <c r="I88" s="14">
        <f t="shared" si="19"/>
        <v>213656328</v>
      </c>
    </row>
    <row r="89" spans="1:11" ht="23" customHeight="1" x14ac:dyDescent="0.25">
      <c r="A89" s="110"/>
      <c r="B89" s="13" t="s">
        <v>28</v>
      </c>
      <c r="C89" s="6">
        <v>416</v>
      </c>
      <c r="D89" s="6">
        <v>6</v>
      </c>
      <c r="E89" s="6">
        <v>11869796</v>
      </c>
      <c r="F89" s="6">
        <f>D89*E89</f>
        <v>71218776</v>
      </c>
      <c r="G89" s="6">
        <v>0</v>
      </c>
      <c r="H89" s="6">
        <v>0</v>
      </c>
      <c r="I89" s="6">
        <f>+F89+G89+H89</f>
        <v>71218776</v>
      </c>
    </row>
    <row r="90" spans="1:11" ht="38" customHeight="1" x14ac:dyDescent="0.25">
      <c r="A90" s="110"/>
      <c r="B90" s="13" t="s">
        <v>29</v>
      </c>
      <c r="C90" s="6">
        <v>416</v>
      </c>
      <c r="D90" s="6">
        <v>6</v>
      </c>
      <c r="E90" s="6">
        <v>11869796</v>
      </c>
      <c r="F90" s="6">
        <f>D90*E90</f>
        <v>71218776</v>
      </c>
      <c r="G90" s="6">
        <v>0</v>
      </c>
      <c r="H90" s="6">
        <v>0</v>
      </c>
      <c r="I90" s="6">
        <f>+F90+G90+H90</f>
        <v>71218776</v>
      </c>
    </row>
    <row r="91" spans="1:11" ht="31" customHeight="1" x14ac:dyDescent="0.25">
      <c r="A91" s="110"/>
      <c r="B91" s="13" t="s">
        <v>30</v>
      </c>
      <c r="C91" s="6">
        <v>420</v>
      </c>
      <c r="D91" s="6">
        <v>6</v>
      </c>
      <c r="E91" s="6">
        <v>11869796</v>
      </c>
      <c r="F91" s="6">
        <f>D91*E91</f>
        <v>71218776</v>
      </c>
      <c r="G91" s="6">
        <v>0</v>
      </c>
      <c r="H91" s="6">
        <v>0</v>
      </c>
      <c r="I91" s="6">
        <f>+F91+G91+H91</f>
        <v>71218776</v>
      </c>
    </row>
    <row r="92" spans="1:11" ht="57" customHeight="1" x14ac:dyDescent="0.25">
      <c r="A92" s="110"/>
      <c r="B92" s="7" t="s">
        <v>21</v>
      </c>
      <c r="C92" s="14">
        <f>SUM(C89:C91)</f>
        <v>1252</v>
      </c>
      <c r="D92" s="14">
        <f>+SUM(D89:D91)</f>
        <v>18</v>
      </c>
      <c r="E92" s="14">
        <f t="shared" ref="E92:I92" si="20">+SUM(E89:E91)</f>
        <v>35609388</v>
      </c>
      <c r="F92" s="14">
        <f t="shared" si="20"/>
        <v>213656328</v>
      </c>
      <c r="G92" s="14">
        <f t="shared" si="20"/>
        <v>0</v>
      </c>
      <c r="H92" s="14">
        <f t="shared" si="20"/>
        <v>0</v>
      </c>
      <c r="I92" s="14">
        <f t="shared" si="20"/>
        <v>213656328</v>
      </c>
    </row>
    <row r="93" spans="1:11" ht="57" customHeight="1" x14ac:dyDescent="0.4">
      <c r="A93" s="87" t="s">
        <v>254</v>
      </c>
      <c r="B93" s="87"/>
      <c r="C93" s="15">
        <f>+C80+C84+C88+C92</f>
        <v>5000</v>
      </c>
      <c r="D93" s="15">
        <f>+D80+D84+D88+D92</f>
        <v>72</v>
      </c>
      <c r="E93" s="15">
        <f>+AVERAGE(E80,E84,E88,E92)</f>
        <v>35609388</v>
      </c>
      <c r="F93" s="15">
        <f>+F80+F84+F88+F92</f>
        <v>854625312</v>
      </c>
      <c r="G93" s="15">
        <f t="shared" ref="G93:H93" si="21">+G80+G84+G88+G92</f>
        <v>0</v>
      </c>
      <c r="H93" s="15">
        <f t="shared" si="21"/>
        <v>0</v>
      </c>
      <c r="I93" s="15">
        <f>+I80+I84+I88+I92</f>
        <v>854625312</v>
      </c>
      <c r="K93" s="69"/>
    </row>
    <row r="94" spans="1:11" ht="57" customHeight="1" x14ac:dyDescent="0.25">
      <c r="A94" s="103" t="s">
        <v>259</v>
      </c>
      <c r="B94" s="104"/>
      <c r="C94" s="104"/>
      <c r="D94" s="104"/>
      <c r="E94" s="104"/>
      <c r="F94" s="104"/>
      <c r="G94" s="104"/>
      <c r="H94" s="104"/>
      <c r="I94" s="105"/>
    </row>
    <row r="95" spans="1:11" ht="57" customHeight="1" x14ac:dyDescent="0.25">
      <c r="A95" s="11" t="s">
        <v>15</v>
      </c>
      <c r="B95" s="11" t="s">
        <v>16</v>
      </c>
      <c r="C95" s="12" t="s">
        <v>8</v>
      </c>
      <c r="D95" s="12" t="s">
        <v>9</v>
      </c>
      <c r="E95" s="11" t="s">
        <v>10</v>
      </c>
      <c r="F95" s="11" t="s">
        <v>11</v>
      </c>
      <c r="G95" s="11" t="s">
        <v>12</v>
      </c>
      <c r="H95" s="11" t="s">
        <v>13</v>
      </c>
      <c r="I95" s="11" t="s">
        <v>14</v>
      </c>
    </row>
    <row r="96" spans="1:11" ht="36" customHeight="1" x14ac:dyDescent="0.25">
      <c r="A96" s="110" t="s">
        <v>246</v>
      </c>
      <c r="B96" s="13" t="s">
        <v>18</v>
      </c>
      <c r="C96" s="6">
        <v>90</v>
      </c>
      <c r="D96" s="6">
        <v>3</v>
      </c>
      <c r="E96" s="6">
        <v>555000</v>
      </c>
      <c r="F96" s="6">
        <f>D96*E96</f>
        <v>1665000</v>
      </c>
      <c r="G96" s="6">
        <v>0</v>
      </c>
      <c r="H96" s="6">
        <v>0</v>
      </c>
      <c r="I96" s="6">
        <f>+F96+G96+H96</f>
        <v>1665000</v>
      </c>
    </row>
    <row r="97" spans="1:12" ht="30" customHeight="1" x14ac:dyDescent="0.25">
      <c r="A97" s="110"/>
      <c r="B97" s="13" t="s">
        <v>19</v>
      </c>
      <c r="C97" s="6">
        <v>90</v>
      </c>
      <c r="D97" s="6">
        <v>3</v>
      </c>
      <c r="E97" s="6">
        <v>555000</v>
      </c>
      <c r="F97" s="6">
        <f>D97*E97</f>
        <v>1665000</v>
      </c>
      <c r="G97" s="6">
        <v>0</v>
      </c>
      <c r="H97" s="6">
        <v>0</v>
      </c>
      <c r="I97" s="6">
        <f>+F97+G97+H97</f>
        <v>1665000</v>
      </c>
    </row>
    <row r="98" spans="1:12" ht="37" customHeight="1" x14ac:dyDescent="0.25">
      <c r="A98" s="110"/>
      <c r="B98" s="13" t="s">
        <v>20</v>
      </c>
      <c r="C98" s="6">
        <v>180</v>
      </c>
      <c r="D98" s="6">
        <v>6</v>
      </c>
      <c r="E98" s="6">
        <v>555000</v>
      </c>
      <c r="F98" s="6">
        <f>D98*E98</f>
        <v>3330000</v>
      </c>
      <c r="G98" s="6">
        <v>0</v>
      </c>
      <c r="H98" s="6">
        <v>0</v>
      </c>
      <c r="I98" s="6">
        <f>+F98+G98+H98</f>
        <v>3330000</v>
      </c>
    </row>
    <row r="99" spans="1:12" ht="37" customHeight="1" x14ac:dyDescent="0.25">
      <c r="A99" s="110"/>
      <c r="B99" s="7" t="s">
        <v>21</v>
      </c>
      <c r="C99" s="14">
        <f>SUM(C96:C98)</f>
        <v>360</v>
      </c>
      <c r="D99" s="14">
        <f>SUM(D96:D98)</f>
        <v>12</v>
      </c>
      <c r="E99" s="14">
        <f>SUM(E96:E98)</f>
        <v>1665000</v>
      </c>
      <c r="F99" s="14">
        <f>SUM(F96:F98)</f>
        <v>6660000</v>
      </c>
      <c r="G99" s="14">
        <f t="shared" ref="G99:I99" si="22">+SUM(G96:G98)</f>
        <v>0</v>
      </c>
      <c r="H99" s="14">
        <f t="shared" si="22"/>
        <v>0</v>
      </c>
      <c r="I99" s="14">
        <f t="shared" si="22"/>
        <v>6660000</v>
      </c>
    </row>
    <row r="100" spans="1:12" ht="31" customHeight="1" x14ac:dyDescent="0.25">
      <c r="A100" s="110"/>
      <c r="B100" s="13" t="s">
        <v>22</v>
      </c>
      <c r="C100" s="6">
        <v>180</v>
      </c>
      <c r="D100" s="6">
        <v>6</v>
      </c>
      <c r="E100" s="6">
        <v>555000</v>
      </c>
      <c r="F100" s="6">
        <f>D100*E100</f>
        <v>3330000</v>
      </c>
      <c r="G100" s="6">
        <v>0</v>
      </c>
      <c r="H100" s="6">
        <v>0</v>
      </c>
      <c r="I100" s="6">
        <f>+F100+G100+H100</f>
        <v>3330000</v>
      </c>
      <c r="L100" s="1" t="s">
        <v>256</v>
      </c>
    </row>
    <row r="101" spans="1:12" ht="25" customHeight="1" x14ac:dyDescent="0.25">
      <c r="A101" s="110"/>
      <c r="B101" s="13" t="s">
        <v>23</v>
      </c>
      <c r="C101" s="6">
        <v>180</v>
      </c>
      <c r="D101" s="6">
        <v>6</v>
      </c>
      <c r="E101" s="6">
        <v>555000</v>
      </c>
      <c r="F101" s="6">
        <f>D101*E101</f>
        <v>3330000</v>
      </c>
      <c r="G101" s="6">
        <v>0</v>
      </c>
      <c r="H101" s="6">
        <v>0</v>
      </c>
      <c r="I101" s="6">
        <f>+F101+G101+H101</f>
        <v>3330000</v>
      </c>
    </row>
    <row r="102" spans="1:12" ht="34" customHeight="1" x14ac:dyDescent="0.25">
      <c r="A102" s="110"/>
      <c r="B102" s="13" t="s">
        <v>24</v>
      </c>
      <c r="C102" s="6">
        <v>180</v>
      </c>
      <c r="D102" s="6">
        <v>6</v>
      </c>
      <c r="E102" s="6">
        <v>555000</v>
      </c>
      <c r="F102" s="6">
        <f>D102*E102</f>
        <v>3330000</v>
      </c>
      <c r="G102" s="6">
        <v>0</v>
      </c>
      <c r="H102" s="6">
        <v>0</v>
      </c>
      <c r="I102" s="6">
        <f>+F102+G102+H102</f>
        <v>3330000</v>
      </c>
    </row>
    <row r="103" spans="1:12" ht="31" customHeight="1" x14ac:dyDescent="0.25">
      <c r="A103" s="110"/>
      <c r="B103" s="7" t="s">
        <v>21</v>
      </c>
      <c r="C103" s="14">
        <f>SUM(C100:C102)</f>
        <v>540</v>
      </c>
      <c r="D103" s="14">
        <f>SUM(D100:D102)</f>
        <v>18</v>
      </c>
      <c r="E103" s="14">
        <f>SUM(E100:E102)</f>
        <v>1665000</v>
      </c>
      <c r="F103" s="14">
        <f>SUM(F100:F102)</f>
        <v>9990000</v>
      </c>
      <c r="G103" s="14">
        <f t="shared" ref="G103:I103" si="23">+SUM(G100:G102)</f>
        <v>0</v>
      </c>
      <c r="H103" s="14">
        <f t="shared" si="23"/>
        <v>0</v>
      </c>
      <c r="I103" s="14">
        <f t="shared" si="23"/>
        <v>9990000</v>
      </c>
    </row>
    <row r="104" spans="1:12" ht="35" customHeight="1" x14ac:dyDescent="0.25">
      <c r="A104" s="110"/>
      <c r="B104" s="13" t="s">
        <v>25</v>
      </c>
      <c r="C104" s="6">
        <v>90</v>
      </c>
      <c r="D104" s="6">
        <v>3</v>
      </c>
      <c r="E104" s="6">
        <v>555000</v>
      </c>
      <c r="F104" s="6">
        <f>D104*E104</f>
        <v>1665000</v>
      </c>
      <c r="G104" s="6">
        <v>0</v>
      </c>
      <c r="H104" s="6">
        <v>0</v>
      </c>
      <c r="I104" s="6">
        <f>+F104+G104+H104</f>
        <v>1665000</v>
      </c>
    </row>
    <row r="105" spans="1:12" ht="40" customHeight="1" x14ac:dyDescent="0.25">
      <c r="A105" s="110"/>
      <c r="B105" s="13" t="s">
        <v>26</v>
      </c>
      <c r="C105" s="6">
        <v>180</v>
      </c>
      <c r="D105" s="6">
        <v>6</v>
      </c>
      <c r="E105" s="6">
        <v>555000</v>
      </c>
      <c r="F105" s="6">
        <f>D105*E105</f>
        <v>3330000</v>
      </c>
      <c r="G105" s="6">
        <v>0</v>
      </c>
      <c r="H105" s="6">
        <v>0</v>
      </c>
      <c r="I105" s="6">
        <f>+F105+G105+H105</f>
        <v>3330000</v>
      </c>
    </row>
    <row r="106" spans="1:12" ht="39" customHeight="1" x14ac:dyDescent="0.25">
      <c r="A106" s="110"/>
      <c r="B106" s="13" t="s">
        <v>27</v>
      </c>
      <c r="C106" s="6">
        <v>180</v>
      </c>
      <c r="D106" s="6">
        <v>6</v>
      </c>
      <c r="E106" s="6">
        <v>555000</v>
      </c>
      <c r="F106" s="6">
        <f>D106*E106</f>
        <v>3330000</v>
      </c>
      <c r="G106" s="6">
        <v>0</v>
      </c>
      <c r="H106" s="6">
        <v>0</v>
      </c>
      <c r="I106" s="6">
        <f>+F106+G106+H106</f>
        <v>3330000</v>
      </c>
      <c r="L106" s="1">
        <v>1600</v>
      </c>
    </row>
    <row r="107" spans="1:12" ht="33" customHeight="1" x14ac:dyDescent="0.25">
      <c r="A107" s="110"/>
      <c r="B107" s="7" t="s">
        <v>21</v>
      </c>
      <c r="C107" s="14">
        <f>SUM(C104:C106)</f>
        <v>450</v>
      </c>
      <c r="D107" s="14">
        <f>SUM(D104:D106)</f>
        <v>15</v>
      </c>
      <c r="E107" s="14">
        <f>SUM(E104:E106)</f>
        <v>1665000</v>
      </c>
      <c r="F107" s="14">
        <f>SUM(F104:F106)</f>
        <v>8325000</v>
      </c>
      <c r="G107" s="14">
        <f t="shared" ref="G107:I107" si="24">+SUM(G104:G106)</f>
        <v>0</v>
      </c>
      <c r="H107" s="14">
        <f t="shared" si="24"/>
        <v>0</v>
      </c>
      <c r="I107" s="14">
        <f t="shared" si="24"/>
        <v>8325000</v>
      </c>
    </row>
    <row r="108" spans="1:12" ht="34" customHeight="1" x14ac:dyDescent="0.25">
      <c r="A108" s="110"/>
      <c r="B108" s="13" t="s">
        <v>28</v>
      </c>
      <c r="C108" s="6">
        <v>180</v>
      </c>
      <c r="D108" s="6">
        <v>6</v>
      </c>
      <c r="E108" s="6">
        <v>555000</v>
      </c>
      <c r="F108" s="6">
        <f>D108*E108</f>
        <v>3330000</v>
      </c>
      <c r="G108" s="6">
        <v>0</v>
      </c>
      <c r="H108" s="6">
        <v>0</v>
      </c>
      <c r="I108" s="6">
        <f>+F108+G108+H108</f>
        <v>3330000</v>
      </c>
    </row>
    <row r="109" spans="1:12" ht="37" customHeight="1" x14ac:dyDescent="0.25">
      <c r="A109" s="110"/>
      <c r="B109" s="13" t="s">
        <v>29</v>
      </c>
      <c r="C109" s="6">
        <v>180</v>
      </c>
      <c r="D109" s="6">
        <v>6</v>
      </c>
      <c r="E109" s="6">
        <v>555000</v>
      </c>
      <c r="F109" s="6">
        <f>D109*E109</f>
        <v>3330000</v>
      </c>
      <c r="G109" s="6">
        <v>0</v>
      </c>
      <c r="H109" s="6">
        <v>0</v>
      </c>
      <c r="I109" s="6">
        <f>+F109+G109+H109</f>
        <v>3330000</v>
      </c>
    </row>
    <row r="110" spans="1:12" ht="31" customHeight="1" x14ac:dyDescent="0.25">
      <c r="A110" s="110"/>
      <c r="B110" s="13" t="s">
        <v>30</v>
      </c>
      <c r="C110" s="6">
        <v>180</v>
      </c>
      <c r="D110" s="6">
        <v>6</v>
      </c>
      <c r="E110" s="6">
        <v>555000</v>
      </c>
      <c r="F110" s="6">
        <f>+D110*E110</f>
        <v>3330000</v>
      </c>
      <c r="G110" s="6">
        <v>0</v>
      </c>
      <c r="H110" s="6">
        <v>0</v>
      </c>
      <c r="I110" s="6">
        <f>+F110+G110+H110</f>
        <v>3330000</v>
      </c>
    </row>
    <row r="111" spans="1:12" ht="57" customHeight="1" x14ac:dyDescent="0.25">
      <c r="A111" s="110"/>
      <c r="B111" s="7" t="s">
        <v>21</v>
      </c>
      <c r="C111" s="14">
        <f>SUM(C108:C110)</f>
        <v>540</v>
      </c>
      <c r="D111" s="14">
        <f>+SUM(D108:D110)</f>
        <v>18</v>
      </c>
      <c r="E111" s="14">
        <f t="shared" ref="E111:I111" si="25">+SUM(E108:E110)</f>
        <v>1665000</v>
      </c>
      <c r="F111" s="14">
        <f t="shared" si="25"/>
        <v>9990000</v>
      </c>
      <c r="G111" s="14">
        <f t="shared" si="25"/>
        <v>0</v>
      </c>
      <c r="H111" s="14">
        <f t="shared" si="25"/>
        <v>0</v>
      </c>
      <c r="I111" s="14">
        <f t="shared" si="25"/>
        <v>9990000</v>
      </c>
    </row>
    <row r="112" spans="1:12" ht="57" customHeight="1" x14ac:dyDescent="0.4">
      <c r="A112" s="87" t="s">
        <v>35</v>
      </c>
      <c r="B112" s="87"/>
      <c r="C112" s="15">
        <f>+C99+C103+C107+C111</f>
        <v>1890</v>
      </c>
      <c r="D112" s="15">
        <f>+D99+D103+D107+D111</f>
        <v>63</v>
      </c>
      <c r="E112" s="15">
        <f>+AVERAGE(E99,E103,E107,E111)</f>
        <v>1665000</v>
      </c>
      <c r="F112" s="15">
        <f>+F99+F103+F107+F111</f>
        <v>34965000</v>
      </c>
      <c r="G112" s="15">
        <f t="shared" ref="G112:H112" si="26">+G99+G103+G107+G111</f>
        <v>0</v>
      </c>
      <c r="H112" s="15">
        <f t="shared" si="26"/>
        <v>0</v>
      </c>
      <c r="I112" s="15">
        <f>+I99+I103+I107+I111</f>
        <v>34965000</v>
      </c>
      <c r="K112" s="70"/>
    </row>
    <row r="113" spans="1:9" ht="57" customHeight="1" x14ac:dyDescent="0.25">
      <c r="A113" s="103" t="s">
        <v>257</v>
      </c>
      <c r="B113" s="104"/>
      <c r="C113" s="104"/>
      <c r="D113" s="104"/>
      <c r="E113" s="104"/>
      <c r="F113" s="104"/>
      <c r="G113" s="104"/>
      <c r="H113" s="104"/>
      <c r="I113" s="105"/>
    </row>
    <row r="114" spans="1:9" ht="57" customHeight="1" x14ac:dyDescent="0.25">
      <c r="A114" s="11" t="s">
        <v>15</v>
      </c>
      <c r="B114" s="11" t="s">
        <v>16</v>
      </c>
      <c r="C114" s="12" t="s">
        <v>8</v>
      </c>
      <c r="D114" s="12" t="s">
        <v>9</v>
      </c>
      <c r="E114" s="11" t="s">
        <v>10</v>
      </c>
      <c r="F114" s="11" t="s">
        <v>11</v>
      </c>
      <c r="G114" s="11" t="s">
        <v>12</v>
      </c>
      <c r="H114" s="11" t="s">
        <v>13</v>
      </c>
      <c r="I114" s="11" t="s">
        <v>14</v>
      </c>
    </row>
    <row r="115" spans="1:9" ht="26" customHeight="1" x14ac:dyDescent="0.25">
      <c r="A115" s="113" t="s">
        <v>247</v>
      </c>
      <c r="B115" s="13" t="s">
        <v>18</v>
      </c>
      <c r="C115" s="6"/>
      <c r="D115" s="6">
        <v>0</v>
      </c>
      <c r="E115" s="6">
        <v>0</v>
      </c>
      <c r="F115" s="6"/>
      <c r="G115" s="6">
        <v>0</v>
      </c>
      <c r="H115" s="6">
        <v>0</v>
      </c>
      <c r="I115" s="6">
        <f>+F115+G115+H115</f>
        <v>0</v>
      </c>
    </row>
    <row r="116" spans="1:9" ht="26" customHeight="1" x14ac:dyDescent="0.25">
      <c r="A116" s="110"/>
      <c r="B116" s="13" t="s">
        <v>19</v>
      </c>
      <c r="C116" s="6"/>
      <c r="D116" s="6">
        <v>0</v>
      </c>
      <c r="E116" s="6">
        <v>0</v>
      </c>
      <c r="F116" s="6"/>
      <c r="G116" s="6">
        <v>0</v>
      </c>
      <c r="H116" s="6">
        <v>0</v>
      </c>
      <c r="I116" s="6">
        <f>+F116+G116+H116</f>
        <v>0</v>
      </c>
    </row>
    <row r="117" spans="1:9" ht="27" customHeight="1" x14ac:dyDescent="0.25">
      <c r="A117" s="110"/>
      <c r="B117" s="13" t="s">
        <v>20</v>
      </c>
      <c r="C117" s="6"/>
      <c r="D117" s="6">
        <v>0</v>
      </c>
      <c r="E117" s="6">
        <v>0</v>
      </c>
      <c r="F117" s="6"/>
      <c r="G117" s="6">
        <v>0</v>
      </c>
      <c r="H117" s="6">
        <v>0</v>
      </c>
      <c r="I117" s="6">
        <f>+F117+G117+H117</f>
        <v>0</v>
      </c>
    </row>
    <row r="118" spans="1:9" ht="30" customHeight="1" x14ac:dyDescent="0.25">
      <c r="A118" s="110"/>
      <c r="B118" s="7" t="s">
        <v>21</v>
      </c>
      <c r="C118" s="14"/>
      <c r="D118" s="14"/>
      <c r="E118" s="14">
        <f>SUM(E115:E117)</f>
        <v>0</v>
      </c>
      <c r="F118" s="14"/>
      <c r="G118" s="14">
        <f t="shared" ref="G118:I118" si="27">+SUM(G115:G117)</f>
        <v>0</v>
      </c>
      <c r="H118" s="14">
        <f t="shared" si="27"/>
        <v>0</v>
      </c>
      <c r="I118" s="14">
        <f t="shared" si="27"/>
        <v>0</v>
      </c>
    </row>
    <row r="119" spans="1:9" ht="28" customHeight="1" x14ac:dyDescent="0.25">
      <c r="A119" s="110"/>
      <c r="B119" s="13" t="s">
        <v>22</v>
      </c>
      <c r="C119" s="6"/>
      <c r="D119" s="6">
        <v>0</v>
      </c>
      <c r="E119" s="6">
        <v>0</v>
      </c>
      <c r="F119" s="6"/>
      <c r="G119" s="6">
        <v>0</v>
      </c>
      <c r="H119" s="6">
        <v>0</v>
      </c>
      <c r="I119" s="6">
        <f>+F119+G119+H119</f>
        <v>0</v>
      </c>
    </row>
    <row r="120" spans="1:9" ht="25" customHeight="1" x14ac:dyDescent="0.25">
      <c r="A120" s="110"/>
      <c r="B120" s="13" t="s">
        <v>23</v>
      </c>
      <c r="C120" s="6"/>
      <c r="D120" s="6">
        <v>0</v>
      </c>
      <c r="E120" s="6">
        <v>0</v>
      </c>
      <c r="F120" s="6"/>
      <c r="G120" s="6">
        <v>0</v>
      </c>
      <c r="H120" s="6">
        <v>0</v>
      </c>
      <c r="I120" s="6">
        <f>+F120+G120+H120</f>
        <v>0</v>
      </c>
    </row>
    <row r="121" spans="1:9" ht="31" customHeight="1" x14ac:dyDescent="0.25">
      <c r="A121" s="110"/>
      <c r="B121" s="13" t="s">
        <v>24</v>
      </c>
      <c r="C121" s="6"/>
      <c r="D121" s="6">
        <v>0</v>
      </c>
      <c r="E121" s="6">
        <v>0</v>
      </c>
      <c r="F121" s="6"/>
      <c r="G121" s="6">
        <v>0</v>
      </c>
      <c r="H121" s="6">
        <v>0</v>
      </c>
      <c r="I121" s="6">
        <f>+F121+G121+H121</f>
        <v>0</v>
      </c>
    </row>
    <row r="122" spans="1:9" ht="38" customHeight="1" x14ac:dyDescent="0.25">
      <c r="A122" s="110"/>
      <c r="B122" s="7" t="s">
        <v>21</v>
      </c>
      <c r="C122" s="14"/>
      <c r="D122" s="14"/>
      <c r="E122" s="14">
        <f>SUM(E119:E121)</f>
        <v>0</v>
      </c>
      <c r="F122" s="14"/>
      <c r="G122" s="14">
        <f t="shared" ref="G122:I122" si="28">+SUM(G119:G121)</f>
        <v>0</v>
      </c>
      <c r="H122" s="14">
        <f t="shared" si="28"/>
        <v>0</v>
      </c>
      <c r="I122" s="14">
        <f t="shared" si="28"/>
        <v>0</v>
      </c>
    </row>
    <row r="123" spans="1:9" ht="31" customHeight="1" x14ac:dyDescent="0.25">
      <c r="A123" s="110"/>
      <c r="B123" s="13" t="s">
        <v>25</v>
      </c>
      <c r="C123" s="6">
        <v>100</v>
      </c>
      <c r="D123" s="6">
        <v>1</v>
      </c>
      <c r="E123" s="6">
        <v>200000000</v>
      </c>
      <c r="F123" s="6">
        <f>D123*E123</f>
        <v>200000000</v>
      </c>
      <c r="G123" s="6">
        <v>0</v>
      </c>
      <c r="H123" s="6">
        <v>0</v>
      </c>
      <c r="I123" s="6">
        <f>+F123+G123+H123</f>
        <v>200000000</v>
      </c>
    </row>
    <row r="124" spans="1:9" ht="28" customHeight="1" x14ac:dyDescent="0.25">
      <c r="A124" s="110"/>
      <c r="B124" s="13" t="s">
        <v>26</v>
      </c>
      <c r="C124" s="6">
        <v>100</v>
      </c>
      <c r="D124" s="6">
        <v>1</v>
      </c>
      <c r="E124" s="6">
        <v>200000000</v>
      </c>
      <c r="F124" s="6">
        <f>D124*E124</f>
        <v>200000000</v>
      </c>
      <c r="G124" s="6">
        <v>0</v>
      </c>
      <c r="H124" s="6">
        <v>0</v>
      </c>
      <c r="I124" s="6">
        <f>+F124+G124+H124</f>
        <v>200000000</v>
      </c>
    </row>
    <row r="125" spans="1:9" ht="30" customHeight="1" x14ac:dyDescent="0.25">
      <c r="A125" s="110"/>
      <c r="B125" s="13" t="s">
        <v>27</v>
      </c>
      <c r="C125" s="6">
        <v>100</v>
      </c>
      <c r="D125" s="6">
        <v>1</v>
      </c>
      <c r="E125" s="6">
        <v>200000000</v>
      </c>
      <c r="F125" s="6">
        <f>D125*E125</f>
        <v>200000000</v>
      </c>
      <c r="G125" s="6">
        <v>0</v>
      </c>
      <c r="H125" s="6">
        <v>0</v>
      </c>
      <c r="I125" s="6">
        <f>F125+G125+H125</f>
        <v>200000000</v>
      </c>
    </row>
    <row r="126" spans="1:9" ht="34" customHeight="1" x14ac:dyDescent="0.25">
      <c r="A126" s="110"/>
      <c r="B126" s="7" t="s">
        <v>21</v>
      </c>
      <c r="C126" s="14">
        <f>SUM(C123:C125)</f>
        <v>300</v>
      </c>
      <c r="D126" s="14">
        <f>SUM(D123:D125)</f>
        <v>3</v>
      </c>
      <c r="E126" s="14">
        <f>SUM(E123:E125)</f>
        <v>600000000</v>
      </c>
      <c r="F126" s="14">
        <f>SUM(F123:F125)</f>
        <v>600000000</v>
      </c>
      <c r="G126" s="14">
        <f t="shared" ref="G126:I126" si="29">+SUM(G123:G125)</f>
        <v>0</v>
      </c>
      <c r="H126" s="14">
        <f t="shared" si="29"/>
        <v>0</v>
      </c>
      <c r="I126" s="14">
        <f t="shared" si="29"/>
        <v>600000000</v>
      </c>
    </row>
    <row r="127" spans="1:9" ht="18" customHeight="1" x14ac:dyDescent="0.25">
      <c r="A127" s="110"/>
      <c r="B127" s="13" t="s">
        <v>28</v>
      </c>
      <c r="C127" s="6">
        <v>100</v>
      </c>
      <c r="D127" s="6">
        <v>1</v>
      </c>
      <c r="E127" s="6">
        <v>200000000</v>
      </c>
      <c r="F127" s="6">
        <f>D127*E127</f>
        <v>200000000</v>
      </c>
      <c r="G127" s="6">
        <v>0</v>
      </c>
      <c r="H127" s="6">
        <v>0</v>
      </c>
      <c r="I127" s="6">
        <f>+F127+G127+H127</f>
        <v>200000000</v>
      </c>
    </row>
    <row r="128" spans="1:9" ht="19" customHeight="1" x14ac:dyDescent="0.25">
      <c r="A128" s="110"/>
      <c r="B128" s="13" t="s">
        <v>29</v>
      </c>
      <c r="C128" s="6"/>
      <c r="D128" s="6"/>
      <c r="E128" s="6">
        <v>0</v>
      </c>
      <c r="F128" s="6"/>
      <c r="G128" s="6">
        <v>0</v>
      </c>
      <c r="H128" s="6">
        <v>0</v>
      </c>
      <c r="I128" s="6">
        <f>+F128+G128+H128</f>
        <v>0</v>
      </c>
    </row>
    <row r="129" spans="1:12" ht="22" customHeight="1" x14ac:dyDescent="0.25">
      <c r="A129" s="110"/>
      <c r="B129" s="13" t="s">
        <v>30</v>
      </c>
      <c r="C129" s="6"/>
      <c r="D129" s="6"/>
      <c r="E129" s="6">
        <v>0</v>
      </c>
      <c r="F129" s="6">
        <f>+D129*E129</f>
        <v>0</v>
      </c>
      <c r="G129" s="6">
        <v>0</v>
      </c>
      <c r="H129" s="6">
        <v>0</v>
      </c>
      <c r="I129" s="6">
        <f>+F129+G129+H129</f>
        <v>0</v>
      </c>
    </row>
    <row r="130" spans="1:12" ht="30" customHeight="1" x14ac:dyDescent="0.25">
      <c r="A130" s="110"/>
      <c r="B130" s="7" t="s">
        <v>21</v>
      </c>
      <c r="C130" s="14">
        <f>SUM(C127:C129)</f>
        <v>100</v>
      </c>
      <c r="D130" s="14">
        <f>+SUM(D127:D129)</f>
        <v>1</v>
      </c>
      <c r="E130" s="14">
        <f t="shared" ref="E130:I130" si="30">+SUM(E127:E129)</f>
        <v>200000000</v>
      </c>
      <c r="F130" s="14">
        <f t="shared" si="30"/>
        <v>200000000</v>
      </c>
      <c r="G130" s="14">
        <f t="shared" si="30"/>
        <v>0</v>
      </c>
      <c r="H130" s="14">
        <f t="shared" si="30"/>
        <v>0</v>
      </c>
      <c r="I130" s="14">
        <f t="shared" si="30"/>
        <v>200000000</v>
      </c>
    </row>
    <row r="131" spans="1:12" ht="57" customHeight="1" x14ac:dyDescent="0.25">
      <c r="A131" s="87" t="s">
        <v>253</v>
      </c>
      <c r="B131" s="87"/>
      <c r="C131" s="15">
        <f>+C118+C122+C126+C130</f>
        <v>400</v>
      </c>
      <c r="D131" s="15">
        <f>+D118+D122+D126+D130</f>
        <v>4</v>
      </c>
      <c r="E131" s="15">
        <f>E118+E122+E126+E130</f>
        <v>800000000</v>
      </c>
      <c r="F131" s="15">
        <f>+F118+F122+F126+F130</f>
        <v>800000000</v>
      </c>
      <c r="G131" s="15">
        <f t="shared" ref="G131:H131" si="31">+G118+G122+G126+G130</f>
        <v>0</v>
      </c>
      <c r="H131" s="15">
        <f t="shared" si="31"/>
        <v>0</v>
      </c>
      <c r="I131" s="15">
        <f>+I118+I122+I126+I130</f>
        <v>800000000</v>
      </c>
    </row>
    <row r="132" spans="1:12" ht="57" customHeight="1" x14ac:dyDescent="0.25">
      <c r="A132" s="103" t="s">
        <v>258</v>
      </c>
      <c r="B132" s="104"/>
      <c r="C132" s="104"/>
      <c r="D132" s="104"/>
      <c r="E132" s="104"/>
      <c r="F132" s="104"/>
      <c r="G132" s="104"/>
      <c r="H132" s="104"/>
      <c r="I132" s="105"/>
    </row>
    <row r="133" spans="1:12" ht="67.5" customHeight="1" x14ac:dyDescent="0.25">
      <c r="A133" s="100" t="s">
        <v>249</v>
      </c>
      <c r="B133" s="101"/>
      <c r="C133" s="101"/>
      <c r="D133" s="101"/>
      <c r="E133" s="101"/>
      <c r="F133" s="101"/>
      <c r="G133" s="101"/>
      <c r="H133" s="101"/>
      <c r="I133" s="102"/>
      <c r="K133" s="19"/>
      <c r="L133" s="42">
        <f>+'CALCULO PRESUPUESTARIO'!G9</f>
        <v>587339040.69000006</v>
      </c>
    </row>
    <row r="134" spans="1:12" ht="60" x14ac:dyDescent="0.25">
      <c r="A134" s="86" t="s">
        <v>7</v>
      </c>
      <c r="B134" s="86"/>
      <c r="C134" s="8" t="s">
        <v>8</v>
      </c>
      <c r="D134" s="8" t="s">
        <v>9</v>
      </c>
      <c r="E134" s="9" t="s">
        <v>10</v>
      </c>
      <c r="F134" s="9" t="s">
        <v>11</v>
      </c>
      <c r="G134" s="9" t="s">
        <v>12</v>
      </c>
      <c r="H134" s="9" t="s">
        <v>13</v>
      </c>
      <c r="I134" s="9" t="s">
        <v>14</v>
      </c>
      <c r="K134" s="21"/>
      <c r="L134" s="54">
        <f>+'CALCULO PRESUPUESTARIO'!H9</f>
        <v>1500</v>
      </c>
    </row>
    <row r="135" spans="1:12" ht="25" customHeight="1" x14ac:dyDescent="0.25">
      <c r="A135" s="86"/>
      <c r="B135" s="86"/>
      <c r="C135" s="16">
        <f>+C154</f>
        <v>1230</v>
      </c>
      <c r="D135" s="16">
        <f>+D154</f>
        <v>72</v>
      </c>
      <c r="E135" s="17">
        <f>+(E154)</f>
        <v>15902669.220000001</v>
      </c>
      <c r="F135" s="17">
        <f>+F154</f>
        <v>381664061.28000003</v>
      </c>
      <c r="G135" s="17">
        <f>+G154</f>
        <v>0</v>
      </c>
      <c r="H135" s="17">
        <f>+H154</f>
        <v>0</v>
      </c>
      <c r="I135" s="85">
        <f>+I154+I173+I192</f>
        <v>1139861691.48</v>
      </c>
      <c r="K135" s="19"/>
      <c r="L135" s="42">
        <f>+L133/L134</f>
        <v>391559.36046000005</v>
      </c>
    </row>
    <row r="136" spans="1:12" ht="25" customHeight="1" x14ac:dyDescent="0.25">
      <c r="A136" s="111"/>
      <c r="B136" s="111"/>
      <c r="C136" s="111"/>
      <c r="D136" s="111"/>
      <c r="E136" s="111"/>
      <c r="F136" s="111"/>
      <c r="G136" s="111"/>
      <c r="H136" s="111"/>
      <c r="I136" s="111"/>
      <c r="K136" s="21"/>
      <c r="L136" s="54">
        <f>+D154</f>
        <v>72</v>
      </c>
    </row>
    <row r="137" spans="1:12" ht="49" customHeight="1" x14ac:dyDescent="0.25">
      <c r="A137" s="11" t="s">
        <v>15</v>
      </c>
      <c r="B137" s="11" t="s">
        <v>16</v>
      </c>
      <c r="C137" s="12" t="s">
        <v>8</v>
      </c>
      <c r="D137" s="12" t="s">
        <v>9</v>
      </c>
      <c r="E137" s="11" t="s">
        <v>10</v>
      </c>
      <c r="F137" s="11" t="s">
        <v>11</v>
      </c>
      <c r="G137" s="11" t="s">
        <v>12</v>
      </c>
      <c r="H137" s="11" t="s">
        <v>13</v>
      </c>
      <c r="I137" s="11" t="s">
        <v>14</v>
      </c>
      <c r="K137" s="19"/>
      <c r="L137" s="42">
        <f>+L133/L136</f>
        <v>8157486.6762500005</v>
      </c>
    </row>
    <row r="138" spans="1:12" ht="25" customHeight="1" x14ac:dyDescent="0.25">
      <c r="A138" s="110" t="s">
        <v>264</v>
      </c>
      <c r="B138" s="13" t="s">
        <v>18</v>
      </c>
      <c r="C138" s="6">
        <v>80</v>
      </c>
      <c r="D138" s="6">
        <v>6</v>
      </c>
      <c r="E138" s="6">
        <v>5300889.74</v>
      </c>
      <c r="F138" s="6">
        <f>+D138*E138</f>
        <v>31805338.440000001</v>
      </c>
      <c r="G138" s="6">
        <v>0</v>
      </c>
      <c r="H138" s="6">
        <v>0</v>
      </c>
      <c r="I138" s="6">
        <f>+F138+G138+H138</f>
        <v>31805338.440000001</v>
      </c>
    </row>
    <row r="139" spans="1:12" ht="25" customHeight="1" x14ac:dyDescent="0.25">
      <c r="A139" s="110"/>
      <c r="B139" s="13" t="s">
        <v>19</v>
      </c>
      <c r="C139" s="6">
        <v>100</v>
      </c>
      <c r="D139" s="6">
        <v>6</v>
      </c>
      <c r="E139" s="6">
        <v>5300889.74</v>
      </c>
      <c r="F139" s="6">
        <f>+D139*E139</f>
        <v>31805338.440000001</v>
      </c>
      <c r="G139" s="6">
        <v>0</v>
      </c>
      <c r="H139" s="6">
        <v>0</v>
      </c>
      <c r="I139" s="6">
        <f>+F139+G139+H139</f>
        <v>31805338.440000001</v>
      </c>
      <c r="K139" s="72"/>
    </row>
    <row r="140" spans="1:12" ht="25" customHeight="1" x14ac:dyDescent="0.25">
      <c r="A140" s="110"/>
      <c r="B140" s="13" t="s">
        <v>20</v>
      </c>
      <c r="C140" s="6">
        <v>100</v>
      </c>
      <c r="D140" s="6">
        <v>6</v>
      </c>
      <c r="E140" s="6">
        <v>5300889.74</v>
      </c>
      <c r="F140" s="6">
        <f>+D140*E140</f>
        <v>31805338.440000001</v>
      </c>
      <c r="G140" s="6">
        <v>0</v>
      </c>
      <c r="H140" s="6">
        <v>0</v>
      </c>
      <c r="I140" s="6">
        <f>+F140+G140+H140</f>
        <v>31805338.440000001</v>
      </c>
      <c r="K140" s="72"/>
    </row>
    <row r="141" spans="1:12" ht="25" customHeight="1" x14ac:dyDescent="0.25">
      <c r="A141" s="110"/>
      <c r="B141" s="7" t="s">
        <v>21</v>
      </c>
      <c r="C141" s="14">
        <f>SUM(C138:C140)</f>
        <v>280</v>
      </c>
      <c r="D141" s="14">
        <f>+SUM(D138:D140)</f>
        <v>18</v>
      </c>
      <c r="E141" s="14">
        <f t="shared" ref="E141:I141" si="32">+SUM(E138:E140)</f>
        <v>15902669.220000001</v>
      </c>
      <c r="F141" s="14">
        <f t="shared" si="32"/>
        <v>95416015.320000008</v>
      </c>
      <c r="G141" s="14">
        <f t="shared" si="32"/>
        <v>0</v>
      </c>
      <c r="H141" s="14">
        <f t="shared" si="32"/>
        <v>0</v>
      </c>
      <c r="I141" s="14">
        <f t="shared" si="32"/>
        <v>95416015.320000008</v>
      </c>
      <c r="K141" s="72"/>
    </row>
    <row r="142" spans="1:12" ht="25" customHeight="1" x14ac:dyDescent="0.25">
      <c r="A142" s="110"/>
      <c r="B142" s="13" t="s">
        <v>22</v>
      </c>
      <c r="C142" s="6">
        <v>100</v>
      </c>
      <c r="D142" s="6">
        <v>6</v>
      </c>
      <c r="E142" s="6">
        <v>5300889.74</v>
      </c>
      <c r="F142" s="6">
        <f>+D142*E142</f>
        <v>31805338.440000001</v>
      </c>
      <c r="G142" s="6">
        <v>0</v>
      </c>
      <c r="H142" s="6">
        <v>0</v>
      </c>
      <c r="I142" s="6">
        <f>+F142+G142+H142</f>
        <v>31805338.440000001</v>
      </c>
      <c r="K142" s="73"/>
    </row>
    <row r="143" spans="1:12" ht="25" customHeight="1" x14ac:dyDescent="0.25">
      <c r="A143" s="110"/>
      <c r="B143" s="13" t="s">
        <v>23</v>
      </c>
      <c r="C143" s="6">
        <v>100</v>
      </c>
      <c r="D143" s="6">
        <v>6</v>
      </c>
      <c r="E143" s="6">
        <v>5300889.74</v>
      </c>
      <c r="F143" s="6">
        <f>+D143*E143</f>
        <v>31805338.440000001</v>
      </c>
      <c r="G143" s="6">
        <v>0</v>
      </c>
      <c r="H143" s="6">
        <v>0</v>
      </c>
      <c r="I143" s="6">
        <f>+F143+G143+H143</f>
        <v>31805338.440000001</v>
      </c>
    </row>
    <row r="144" spans="1:12" ht="25" customHeight="1" x14ac:dyDescent="0.25">
      <c r="A144" s="110"/>
      <c r="B144" s="13" t="s">
        <v>24</v>
      </c>
      <c r="C144" s="6">
        <v>100</v>
      </c>
      <c r="D144" s="6">
        <v>6</v>
      </c>
      <c r="E144" s="6">
        <v>5300889.74</v>
      </c>
      <c r="F144" s="6">
        <f>+D144*E144</f>
        <v>31805338.440000001</v>
      </c>
      <c r="G144" s="6">
        <v>0</v>
      </c>
      <c r="H144" s="6">
        <v>0</v>
      </c>
      <c r="I144" s="6">
        <f>+F144+G144+H144</f>
        <v>31805338.440000001</v>
      </c>
    </row>
    <row r="145" spans="1:13" ht="25" customHeight="1" x14ac:dyDescent="0.25">
      <c r="A145" s="110"/>
      <c r="B145" s="7" t="s">
        <v>21</v>
      </c>
      <c r="C145" s="14">
        <f>SUM(C142:C144)</f>
        <v>300</v>
      </c>
      <c r="D145" s="14">
        <f>+SUM(D142:D144)</f>
        <v>18</v>
      </c>
      <c r="E145" s="14">
        <f t="shared" ref="E145:I145" si="33">+SUM(E142:E144)</f>
        <v>15902669.220000001</v>
      </c>
      <c r="F145" s="14">
        <f t="shared" si="33"/>
        <v>95416015.320000008</v>
      </c>
      <c r="G145" s="14">
        <f t="shared" si="33"/>
        <v>0</v>
      </c>
      <c r="H145" s="14">
        <f t="shared" si="33"/>
        <v>0</v>
      </c>
      <c r="I145" s="14">
        <f t="shared" si="33"/>
        <v>95416015.320000008</v>
      </c>
    </row>
    <row r="146" spans="1:13" ht="25" customHeight="1" x14ac:dyDescent="0.25">
      <c r="A146" s="110"/>
      <c r="B146" s="13" t="s">
        <v>25</v>
      </c>
      <c r="C146" s="6">
        <v>100</v>
      </c>
      <c r="D146" s="6">
        <v>6</v>
      </c>
      <c r="E146" s="6">
        <v>5300889.74</v>
      </c>
      <c r="F146" s="6">
        <f>+D146*E146</f>
        <v>31805338.440000001</v>
      </c>
      <c r="G146" s="6">
        <v>0</v>
      </c>
      <c r="H146" s="6">
        <v>0</v>
      </c>
      <c r="I146" s="6">
        <f>+F146+G146+H146</f>
        <v>31805338.440000001</v>
      </c>
    </row>
    <row r="147" spans="1:13" ht="25" customHeight="1" x14ac:dyDescent="0.4">
      <c r="A147" s="110"/>
      <c r="B147" s="13" t="s">
        <v>26</v>
      </c>
      <c r="C147" s="6">
        <v>100</v>
      </c>
      <c r="D147" s="6">
        <v>6</v>
      </c>
      <c r="E147" s="6">
        <v>5300889.74</v>
      </c>
      <c r="F147" s="6">
        <f>+D147*E147</f>
        <v>31805338.440000001</v>
      </c>
      <c r="G147" s="6">
        <v>0</v>
      </c>
      <c r="H147" s="6">
        <v>0</v>
      </c>
      <c r="I147" s="6">
        <f>+F147+G147+H147</f>
        <v>31805338.440000001</v>
      </c>
      <c r="M147" s="71" t="s">
        <v>263</v>
      </c>
    </row>
    <row r="148" spans="1:13" ht="25" customHeight="1" x14ac:dyDescent="0.25">
      <c r="A148" s="110"/>
      <c r="B148" s="13" t="s">
        <v>27</v>
      </c>
      <c r="C148" s="6">
        <v>100</v>
      </c>
      <c r="D148" s="6">
        <v>6</v>
      </c>
      <c r="E148" s="6">
        <v>5300889.74</v>
      </c>
      <c r="F148" s="6">
        <f>+D148*E148</f>
        <v>31805338.440000001</v>
      </c>
      <c r="G148" s="6">
        <v>0</v>
      </c>
      <c r="H148" s="6">
        <v>0</v>
      </c>
      <c r="I148" s="6">
        <f>+F148+G148+H148</f>
        <v>31805338.440000001</v>
      </c>
    </row>
    <row r="149" spans="1:13" ht="25" customHeight="1" x14ac:dyDescent="0.25">
      <c r="A149" s="110"/>
      <c r="B149" s="7" t="s">
        <v>21</v>
      </c>
      <c r="C149" s="14">
        <f>SUM(C146:C148)</f>
        <v>300</v>
      </c>
      <c r="D149" s="14">
        <f>+SUM(D146:D148)</f>
        <v>18</v>
      </c>
      <c r="E149" s="14">
        <f t="shared" ref="E149:I149" si="34">+SUM(E146:E148)</f>
        <v>15902669.220000001</v>
      </c>
      <c r="F149" s="14">
        <f t="shared" si="34"/>
        <v>95416015.320000008</v>
      </c>
      <c r="G149" s="14">
        <f t="shared" si="34"/>
        <v>0</v>
      </c>
      <c r="H149" s="14">
        <f t="shared" si="34"/>
        <v>0</v>
      </c>
      <c r="I149" s="14">
        <f t="shared" si="34"/>
        <v>95416015.320000008</v>
      </c>
    </row>
    <row r="150" spans="1:13" ht="22" customHeight="1" x14ac:dyDescent="0.25">
      <c r="A150" s="110"/>
      <c r="B150" s="13" t="s">
        <v>28</v>
      </c>
      <c r="C150" s="6">
        <v>125</v>
      </c>
      <c r="D150" s="6">
        <v>6</v>
      </c>
      <c r="E150" s="6">
        <v>5300889.74</v>
      </c>
      <c r="F150" s="6">
        <f>+D150*E150</f>
        <v>31805338.440000001</v>
      </c>
      <c r="G150" s="6">
        <v>0</v>
      </c>
      <c r="H150" s="6">
        <v>0</v>
      </c>
      <c r="I150" s="6">
        <f>+F150+G150+H150</f>
        <v>31805338.440000001</v>
      </c>
    </row>
    <row r="151" spans="1:13" ht="25" customHeight="1" x14ac:dyDescent="0.4">
      <c r="A151" s="110"/>
      <c r="B151" s="13" t="s">
        <v>29</v>
      </c>
      <c r="C151" s="6">
        <v>125</v>
      </c>
      <c r="D151" s="6">
        <v>6</v>
      </c>
      <c r="E151" s="6">
        <v>5300889.74</v>
      </c>
      <c r="F151" s="6">
        <f>+D151*E151</f>
        <v>31805338.440000001</v>
      </c>
      <c r="G151" s="6">
        <v>0</v>
      </c>
      <c r="H151" s="6">
        <v>0</v>
      </c>
      <c r="I151" s="6">
        <f>+F151+G151+H151</f>
        <v>31805338.440000001</v>
      </c>
      <c r="M151" s="74" t="s">
        <v>270</v>
      </c>
    </row>
    <row r="152" spans="1:13" ht="23" customHeight="1" x14ac:dyDescent="0.25">
      <c r="A152" s="110"/>
      <c r="B152" s="13" t="s">
        <v>30</v>
      </c>
      <c r="C152" s="6">
        <v>100</v>
      </c>
      <c r="D152" s="6">
        <v>6</v>
      </c>
      <c r="E152" s="6">
        <v>5300889.74</v>
      </c>
      <c r="F152" s="6">
        <f>+D152*E152</f>
        <v>31805338.440000001</v>
      </c>
      <c r="G152" s="6">
        <v>0</v>
      </c>
      <c r="H152" s="6">
        <v>0</v>
      </c>
      <c r="I152" s="6">
        <f>+F152+G152+H152</f>
        <v>31805338.440000001</v>
      </c>
    </row>
    <row r="153" spans="1:13" ht="18" x14ac:dyDescent="0.25">
      <c r="A153" s="110"/>
      <c r="B153" s="7" t="s">
        <v>21</v>
      </c>
      <c r="C153" s="14">
        <f>SUM(C150:C152)</f>
        <v>350</v>
      </c>
      <c r="D153" s="14">
        <f>+SUM(D150:D152)</f>
        <v>18</v>
      </c>
      <c r="E153" s="14">
        <f t="shared" ref="E153:I153" si="35">+SUM(E150:E152)</f>
        <v>15902669.220000001</v>
      </c>
      <c r="F153" s="14">
        <f t="shared" si="35"/>
        <v>95416015.320000008</v>
      </c>
      <c r="G153" s="14">
        <f t="shared" si="35"/>
        <v>0</v>
      </c>
      <c r="H153" s="14">
        <f t="shared" si="35"/>
        <v>0</v>
      </c>
      <c r="I153" s="14">
        <f t="shared" si="35"/>
        <v>95416015.320000008</v>
      </c>
    </row>
    <row r="154" spans="1:13" ht="17" x14ac:dyDescent="0.25">
      <c r="A154" s="87" t="s">
        <v>36</v>
      </c>
      <c r="B154" s="87"/>
      <c r="C154" s="15">
        <f>+C141+C145+C149+C153</f>
        <v>1230</v>
      </c>
      <c r="D154" s="15">
        <f>+D141+D145+D149+D153</f>
        <v>72</v>
      </c>
      <c r="E154" s="15">
        <f>+AVERAGE(E141,E145,E149,E153)</f>
        <v>15902669.220000001</v>
      </c>
      <c r="F154" s="15">
        <f>+F141+F145+F149+F153</f>
        <v>381664061.28000003</v>
      </c>
      <c r="G154" s="15">
        <f t="shared" ref="G154" si="36">+G141+G145+G149+G153</f>
        <v>0</v>
      </c>
      <c r="H154" s="15">
        <f t="shared" ref="H154" si="37">+H141+H145+H149+H153</f>
        <v>0</v>
      </c>
      <c r="I154" s="15">
        <f>+I141+I145+I149+I153</f>
        <v>381664061.28000003</v>
      </c>
    </row>
    <row r="155" spans="1:13" ht="59" customHeight="1" x14ac:dyDescent="0.25">
      <c r="A155" s="103" t="s">
        <v>267</v>
      </c>
      <c r="B155" s="104"/>
      <c r="C155" s="104"/>
      <c r="D155" s="104"/>
      <c r="E155" s="104"/>
      <c r="F155" s="104"/>
      <c r="G155" s="104"/>
      <c r="H155" s="104"/>
      <c r="I155" s="105"/>
    </row>
    <row r="156" spans="1:13" ht="59" customHeight="1" x14ac:dyDescent="0.25">
      <c r="A156" s="11" t="s">
        <v>15</v>
      </c>
      <c r="B156" s="11" t="s">
        <v>16</v>
      </c>
      <c r="C156" s="12" t="s">
        <v>8</v>
      </c>
      <c r="D156" s="12" t="s">
        <v>9</v>
      </c>
      <c r="E156" s="11" t="s">
        <v>10</v>
      </c>
      <c r="F156" s="11" t="s">
        <v>11</v>
      </c>
      <c r="G156" s="11" t="s">
        <v>12</v>
      </c>
      <c r="H156" s="11" t="s">
        <v>13</v>
      </c>
      <c r="I156" s="11" t="s">
        <v>14</v>
      </c>
    </row>
    <row r="157" spans="1:13" ht="25" customHeight="1" x14ac:dyDescent="0.25">
      <c r="A157" s="110" t="s">
        <v>265</v>
      </c>
      <c r="B157" s="13" t="s">
        <v>18</v>
      </c>
      <c r="C157" s="6">
        <v>50</v>
      </c>
      <c r="D157" s="6">
        <v>6</v>
      </c>
      <c r="E157" s="6">
        <v>6143404.7000000002</v>
      </c>
      <c r="F157" s="6">
        <f>+D157*E157</f>
        <v>36860428.200000003</v>
      </c>
      <c r="G157" s="6">
        <v>0</v>
      </c>
      <c r="H157" s="6">
        <v>0</v>
      </c>
      <c r="I157" s="6">
        <f>+F157+G157+H157</f>
        <v>36860428.200000003</v>
      </c>
    </row>
    <row r="158" spans="1:13" ht="20" customHeight="1" x14ac:dyDescent="0.25">
      <c r="A158" s="110"/>
      <c r="B158" s="13" t="s">
        <v>19</v>
      </c>
      <c r="C158" s="6">
        <v>70</v>
      </c>
      <c r="D158" s="6">
        <v>6</v>
      </c>
      <c r="E158" s="6">
        <v>6143404.7000000002</v>
      </c>
      <c r="F158" s="6">
        <f>+D158*E158</f>
        <v>36860428.200000003</v>
      </c>
      <c r="G158" s="6">
        <v>0</v>
      </c>
      <c r="H158" s="6">
        <v>0</v>
      </c>
      <c r="I158" s="6">
        <f>+F158+G158+H158</f>
        <v>36860428.200000003</v>
      </c>
    </row>
    <row r="159" spans="1:13" ht="28" customHeight="1" x14ac:dyDescent="0.25">
      <c r="A159" s="110"/>
      <c r="B159" s="13" t="s">
        <v>20</v>
      </c>
      <c r="C159" s="6">
        <v>59</v>
      </c>
      <c r="D159" s="6">
        <v>6</v>
      </c>
      <c r="E159" s="6">
        <v>6143404.7000000002</v>
      </c>
      <c r="F159" s="6">
        <f>+D159*E159</f>
        <v>36860428.200000003</v>
      </c>
      <c r="G159" s="6">
        <v>0</v>
      </c>
      <c r="H159" s="6">
        <v>0</v>
      </c>
      <c r="I159" s="6">
        <f>+F159+G159+H159</f>
        <v>36860428.200000003</v>
      </c>
    </row>
    <row r="160" spans="1:13" ht="25" customHeight="1" x14ac:dyDescent="0.25">
      <c r="A160" s="110"/>
      <c r="B160" s="7" t="s">
        <v>21</v>
      </c>
      <c r="C160" s="14">
        <f>SUM(C157:C159)</f>
        <v>179</v>
      </c>
      <c r="D160" s="14">
        <f>+SUM(D157:D159)</f>
        <v>18</v>
      </c>
      <c r="E160" s="14">
        <f t="shared" ref="E160:I160" si="38">+SUM(E157:E159)</f>
        <v>18430214.100000001</v>
      </c>
      <c r="F160" s="14">
        <f t="shared" si="38"/>
        <v>110581284.60000001</v>
      </c>
      <c r="G160" s="14">
        <f t="shared" si="38"/>
        <v>0</v>
      </c>
      <c r="H160" s="14">
        <f t="shared" si="38"/>
        <v>0</v>
      </c>
      <c r="I160" s="14">
        <f t="shared" si="38"/>
        <v>110581284.60000001</v>
      </c>
    </row>
    <row r="161" spans="1:11" ht="29" customHeight="1" x14ac:dyDescent="0.25">
      <c r="A161" s="110"/>
      <c r="B161" s="13" t="s">
        <v>22</v>
      </c>
      <c r="C161" s="6">
        <v>60</v>
      </c>
      <c r="D161" s="6">
        <v>6</v>
      </c>
      <c r="E161" s="6">
        <v>6143404.7000000002</v>
      </c>
      <c r="F161" s="6">
        <f>+D161*E161</f>
        <v>36860428.200000003</v>
      </c>
      <c r="G161" s="6">
        <v>0</v>
      </c>
      <c r="H161" s="6">
        <v>0</v>
      </c>
      <c r="I161" s="6">
        <f>+F161+G161+H161</f>
        <v>36860428.200000003</v>
      </c>
    </row>
    <row r="162" spans="1:11" ht="26" customHeight="1" x14ac:dyDescent="0.25">
      <c r="A162" s="110"/>
      <c r="B162" s="13" t="s">
        <v>23</v>
      </c>
      <c r="C162" s="6">
        <v>60</v>
      </c>
      <c r="D162" s="6">
        <v>6</v>
      </c>
      <c r="E162" s="6">
        <v>6143404.7000000002</v>
      </c>
      <c r="F162" s="6">
        <f>+D162*E162</f>
        <v>36860428.200000003</v>
      </c>
      <c r="G162" s="6">
        <v>0</v>
      </c>
      <c r="H162" s="6">
        <v>0</v>
      </c>
      <c r="I162" s="6">
        <f>+F162+G162+H162</f>
        <v>36860428.200000003</v>
      </c>
    </row>
    <row r="163" spans="1:11" ht="23" customHeight="1" x14ac:dyDescent="0.25">
      <c r="A163" s="110"/>
      <c r="B163" s="13" t="s">
        <v>24</v>
      </c>
      <c r="C163" s="6">
        <v>60</v>
      </c>
      <c r="D163" s="6">
        <v>6</v>
      </c>
      <c r="E163" s="6">
        <v>6143404.7000000002</v>
      </c>
      <c r="F163" s="6">
        <f>+D163*E163</f>
        <v>36860428.200000003</v>
      </c>
      <c r="G163" s="6">
        <v>0</v>
      </c>
      <c r="H163" s="6">
        <v>0</v>
      </c>
      <c r="I163" s="6">
        <f>+F163+G163+H163</f>
        <v>36860428.200000003</v>
      </c>
    </row>
    <row r="164" spans="1:11" ht="25" customHeight="1" x14ac:dyDescent="0.25">
      <c r="A164" s="110"/>
      <c r="B164" s="7" t="s">
        <v>21</v>
      </c>
      <c r="C164" s="14">
        <f>SUM(C161:C163)</f>
        <v>180</v>
      </c>
      <c r="D164" s="14">
        <f>+SUM(D161:D163)</f>
        <v>18</v>
      </c>
      <c r="E164" s="14">
        <f t="shared" ref="E164:I164" si="39">+SUM(E161:E163)</f>
        <v>18430214.100000001</v>
      </c>
      <c r="F164" s="14">
        <f t="shared" si="39"/>
        <v>110581284.60000001</v>
      </c>
      <c r="G164" s="14">
        <f t="shared" si="39"/>
        <v>0</v>
      </c>
      <c r="H164" s="14">
        <f t="shared" si="39"/>
        <v>0</v>
      </c>
      <c r="I164" s="14">
        <f t="shared" si="39"/>
        <v>110581284.60000001</v>
      </c>
    </row>
    <row r="165" spans="1:11" ht="21" customHeight="1" x14ac:dyDescent="0.25">
      <c r="A165" s="110"/>
      <c r="B165" s="13" t="s">
        <v>25</v>
      </c>
      <c r="C165" s="6">
        <v>60</v>
      </c>
      <c r="D165" s="6">
        <v>6</v>
      </c>
      <c r="E165" s="6">
        <v>6143404.7000000002</v>
      </c>
      <c r="F165" s="6">
        <f>+D165*E165</f>
        <v>36860428.200000003</v>
      </c>
      <c r="G165" s="6">
        <v>0</v>
      </c>
      <c r="H165" s="6">
        <v>0</v>
      </c>
      <c r="I165" s="6">
        <f>+F165+G165+H165</f>
        <v>36860428.200000003</v>
      </c>
    </row>
    <row r="166" spans="1:11" ht="18" customHeight="1" x14ac:dyDescent="0.25">
      <c r="A166" s="110"/>
      <c r="B166" s="13" t="s">
        <v>26</v>
      </c>
      <c r="C166" s="6">
        <v>60</v>
      </c>
      <c r="D166" s="6">
        <v>6</v>
      </c>
      <c r="E166" s="6">
        <v>6143404.7000000002</v>
      </c>
      <c r="F166" s="6">
        <f>+D166*E166</f>
        <v>36860428.200000003</v>
      </c>
      <c r="G166" s="6">
        <v>0</v>
      </c>
      <c r="H166" s="6">
        <v>0</v>
      </c>
      <c r="I166" s="6">
        <f>+F166+G166+H166</f>
        <v>36860428.200000003</v>
      </c>
    </row>
    <row r="167" spans="1:11" ht="25" customHeight="1" x14ac:dyDescent="0.25">
      <c r="A167" s="110"/>
      <c r="B167" s="13" t="s">
        <v>27</v>
      </c>
      <c r="C167" s="6">
        <v>60</v>
      </c>
      <c r="D167" s="6">
        <v>6</v>
      </c>
      <c r="E167" s="6">
        <v>6143404.7000000002</v>
      </c>
      <c r="F167" s="6">
        <f>+D167*E167</f>
        <v>36860428.200000003</v>
      </c>
      <c r="G167" s="6">
        <v>0</v>
      </c>
      <c r="H167" s="6">
        <v>0</v>
      </c>
      <c r="I167" s="6">
        <f>+F167+G167+H167</f>
        <v>36860428.200000003</v>
      </c>
    </row>
    <row r="168" spans="1:11" ht="31" customHeight="1" x14ac:dyDescent="0.25">
      <c r="A168" s="110"/>
      <c r="B168" s="7" t="s">
        <v>21</v>
      </c>
      <c r="C168" s="14">
        <f>SUM(C165:C167)</f>
        <v>180</v>
      </c>
      <c r="D168" s="14">
        <f>+SUM(D165:D167)</f>
        <v>18</v>
      </c>
      <c r="E168" s="14">
        <f t="shared" ref="E168:I168" si="40">+SUM(E165:E167)</f>
        <v>18430214.100000001</v>
      </c>
      <c r="F168" s="14">
        <f t="shared" si="40"/>
        <v>110581284.60000001</v>
      </c>
      <c r="G168" s="14">
        <f t="shared" si="40"/>
        <v>0</v>
      </c>
      <c r="H168" s="14">
        <f t="shared" si="40"/>
        <v>0</v>
      </c>
      <c r="I168" s="14">
        <f t="shared" si="40"/>
        <v>110581284.60000001</v>
      </c>
    </row>
    <row r="169" spans="1:11" ht="27" customHeight="1" x14ac:dyDescent="0.25">
      <c r="A169" s="110"/>
      <c r="B169" s="13" t="s">
        <v>28</v>
      </c>
      <c r="C169" s="6">
        <v>60</v>
      </c>
      <c r="D169" s="6">
        <v>6</v>
      </c>
      <c r="E169" s="6">
        <v>6143404.7000000002</v>
      </c>
      <c r="F169" s="6">
        <f>+D169*E169</f>
        <v>36860428.200000003</v>
      </c>
      <c r="G169" s="6">
        <v>0</v>
      </c>
      <c r="H169" s="6">
        <v>0</v>
      </c>
      <c r="I169" s="6">
        <f>+F169+G169+H169</f>
        <v>36860428.200000003</v>
      </c>
    </row>
    <row r="170" spans="1:11" ht="22" customHeight="1" x14ac:dyDescent="0.25">
      <c r="A170" s="110"/>
      <c r="B170" s="13" t="s">
        <v>29</v>
      </c>
      <c r="C170" s="6">
        <v>60</v>
      </c>
      <c r="D170" s="6">
        <v>6</v>
      </c>
      <c r="E170" s="6">
        <v>6143404.7000000002</v>
      </c>
      <c r="F170" s="6">
        <f>+D170*E170</f>
        <v>36860428.200000003</v>
      </c>
      <c r="G170" s="6">
        <v>0</v>
      </c>
      <c r="H170" s="6">
        <v>0</v>
      </c>
      <c r="I170" s="6">
        <f>+F170+G170+H170</f>
        <v>36860428.200000003</v>
      </c>
    </row>
    <row r="171" spans="1:11" ht="27" customHeight="1" x14ac:dyDescent="0.25">
      <c r="A171" s="110"/>
      <c r="B171" s="13" t="s">
        <v>30</v>
      </c>
      <c r="C171" s="6">
        <v>59</v>
      </c>
      <c r="D171" s="6">
        <v>6</v>
      </c>
      <c r="E171" s="6">
        <v>6143404.7000000002</v>
      </c>
      <c r="F171" s="6">
        <f>+D171*E171</f>
        <v>36860428.200000003</v>
      </c>
      <c r="G171" s="6">
        <v>0</v>
      </c>
      <c r="H171" s="6">
        <v>0</v>
      </c>
      <c r="I171" s="6">
        <f>+F171+G171+H171</f>
        <v>36860428.200000003</v>
      </c>
    </row>
    <row r="172" spans="1:11" ht="37" customHeight="1" x14ac:dyDescent="0.25">
      <c r="A172" s="110"/>
      <c r="B172" s="7" t="s">
        <v>21</v>
      </c>
      <c r="C172" s="14">
        <f>SUM(C169:C171)</f>
        <v>179</v>
      </c>
      <c r="D172" s="14">
        <f>+SUM(D169:D171)</f>
        <v>18</v>
      </c>
      <c r="E172" s="14">
        <f t="shared" ref="E172:I172" si="41">+SUM(E169:E171)</f>
        <v>18430214.100000001</v>
      </c>
      <c r="F172" s="14">
        <f t="shared" si="41"/>
        <v>110581284.60000001</v>
      </c>
      <c r="G172" s="14">
        <f t="shared" si="41"/>
        <v>0</v>
      </c>
      <c r="H172" s="14">
        <f t="shared" si="41"/>
        <v>0</v>
      </c>
      <c r="I172" s="14">
        <f t="shared" si="41"/>
        <v>110581284.60000001</v>
      </c>
    </row>
    <row r="173" spans="1:11" ht="59" customHeight="1" x14ac:dyDescent="0.25">
      <c r="A173" s="87" t="s">
        <v>36</v>
      </c>
      <c r="B173" s="87"/>
      <c r="C173" s="15">
        <f>+C160+C164+C168+C172</f>
        <v>718</v>
      </c>
      <c r="D173" s="15">
        <f>+D160+D164+D168+D172</f>
        <v>72</v>
      </c>
      <c r="E173" s="15">
        <f>+AVERAGE(E160,E164,E168,E172)</f>
        <v>18430214.100000001</v>
      </c>
      <c r="F173" s="15">
        <f>+F160+F164+F168+F172</f>
        <v>442325138.40000004</v>
      </c>
      <c r="G173" s="15">
        <f t="shared" ref="G173:H173" si="42">+G160+G164+G168+G172</f>
        <v>0</v>
      </c>
      <c r="H173" s="15">
        <f t="shared" si="42"/>
        <v>0</v>
      </c>
      <c r="I173" s="15">
        <f>+I160+I164+I168+I172</f>
        <v>442325138.40000004</v>
      </c>
      <c r="K173" s="54"/>
    </row>
    <row r="174" spans="1:11" ht="59" customHeight="1" x14ac:dyDescent="0.25">
      <c r="A174" s="103" t="s">
        <v>268</v>
      </c>
      <c r="B174" s="104"/>
      <c r="C174" s="104"/>
      <c r="D174" s="104"/>
      <c r="E174" s="104"/>
      <c r="F174" s="104"/>
      <c r="G174" s="104"/>
      <c r="H174" s="104"/>
      <c r="I174" s="105"/>
    </row>
    <row r="175" spans="1:11" ht="59" customHeight="1" x14ac:dyDescent="0.25">
      <c r="A175" s="11" t="s">
        <v>15</v>
      </c>
      <c r="B175" s="11" t="s">
        <v>16</v>
      </c>
      <c r="C175" s="12" t="s">
        <v>8</v>
      </c>
      <c r="D175" s="12" t="s">
        <v>9</v>
      </c>
      <c r="E175" s="11" t="s">
        <v>10</v>
      </c>
      <c r="F175" s="11" t="s">
        <v>11</v>
      </c>
      <c r="G175" s="11" t="s">
        <v>12</v>
      </c>
      <c r="H175" s="11" t="s">
        <v>13</v>
      </c>
      <c r="I175" s="11" t="s">
        <v>14</v>
      </c>
    </row>
    <row r="176" spans="1:11" ht="18" customHeight="1" x14ac:dyDescent="0.25">
      <c r="A176" s="110" t="s">
        <v>266</v>
      </c>
      <c r="B176" s="13" t="s">
        <v>18</v>
      </c>
      <c r="C176" s="6">
        <v>0</v>
      </c>
      <c r="D176" s="6">
        <v>6</v>
      </c>
      <c r="E176" s="6">
        <v>4387117.95</v>
      </c>
      <c r="F176" s="6">
        <f>+D176*E176</f>
        <v>26322707.700000003</v>
      </c>
      <c r="G176" s="6">
        <v>0</v>
      </c>
      <c r="H176" s="6">
        <v>0</v>
      </c>
      <c r="I176" s="6">
        <f>+F176+G176+H176</f>
        <v>26322707.700000003</v>
      </c>
    </row>
    <row r="177" spans="1:12" ht="27" customHeight="1" x14ac:dyDescent="0.25">
      <c r="A177" s="110"/>
      <c r="B177" s="13" t="s">
        <v>19</v>
      </c>
      <c r="C177" s="6">
        <v>0</v>
      </c>
      <c r="D177" s="6">
        <v>6</v>
      </c>
      <c r="E177" s="6">
        <v>4387117.9000000004</v>
      </c>
      <c r="F177" s="6">
        <f>+D177*E177</f>
        <v>26322707.400000002</v>
      </c>
      <c r="G177" s="6">
        <v>0</v>
      </c>
      <c r="H177" s="6">
        <v>0</v>
      </c>
      <c r="I177" s="6">
        <f>+F177+G177+H177</f>
        <v>26322707.400000002</v>
      </c>
    </row>
    <row r="178" spans="1:12" ht="19" customHeight="1" x14ac:dyDescent="0.25">
      <c r="A178" s="110"/>
      <c r="B178" s="13" t="s">
        <v>20</v>
      </c>
      <c r="C178" s="6">
        <v>3</v>
      </c>
      <c r="D178" s="6">
        <v>6</v>
      </c>
      <c r="E178" s="6">
        <v>4387117.9000000004</v>
      </c>
      <c r="F178" s="6">
        <f>+D178*E178</f>
        <v>26322707.400000002</v>
      </c>
      <c r="G178" s="6">
        <v>0</v>
      </c>
      <c r="H178" s="6">
        <v>0</v>
      </c>
      <c r="I178" s="6">
        <f>+F178+G178+H178</f>
        <v>26322707.400000002</v>
      </c>
    </row>
    <row r="179" spans="1:12" ht="26" customHeight="1" x14ac:dyDescent="0.25">
      <c r="A179" s="110"/>
      <c r="B179" s="7" t="s">
        <v>21</v>
      </c>
      <c r="C179" s="14">
        <f>SUM(C176:C178)</f>
        <v>3</v>
      </c>
      <c r="D179" s="14">
        <f>+SUM(D176:D178)</f>
        <v>18</v>
      </c>
      <c r="E179" s="14">
        <f t="shared" ref="E179:I179" si="43">+SUM(E176:E178)</f>
        <v>13161353.750000002</v>
      </c>
      <c r="F179" s="14">
        <f t="shared" si="43"/>
        <v>78968122.500000015</v>
      </c>
      <c r="G179" s="14">
        <f t="shared" si="43"/>
        <v>0</v>
      </c>
      <c r="H179" s="14">
        <f t="shared" si="43"/>
        <v>0</v>
      </c>
      <c r="I179" s="14">
        <f t="shared" si="43"/>
        <v>78968122.500000015</v>
      </c>
    </row>
    <row r="180" spans="1:12" ht="25" customHeight="1" x14ac:dyDescent="0.25">
      <c r="A180" s="110"/>
      <c r="B180" s="13" t="s">
        <v>22</v>
      </c>
      <c r="C180" s="6">
        <v>3</v>
      </c>
      <c r="D180" s="6">
        <v>6</v>
      </c>
      <c r="E180" s="6">
        <v>4387117.95</v>
      </c>
      <c r="F180" s="6">
        <f>+D180*E180</f>
        <v>26322707.700000003</v>
      </c>
      <c r="G180" s="6">
        <v>0</v>
      </c>
      <c r="H180" s="6">
        <v>0</v>
      </c>
      <c r="I180" s="6">
        <f>+F180+G180+H180</f>
        <v>26322707.700000003</v>
      </c>
    </row>
    <row r="181" spans="1:12" ht="23" customHeight="1" x14ac:dyDescent="0.25">
      <c r="A181" s="110"/>
      <c r="B181" s="13" t="s">
        <v>23</v>
      </c>
      <c r="C181" s="6">
        <v>4</v>
      </c>
      <c r="D181" s="6">
        <v>6</v>
      </c>
      <c r="E181" s="6">
        <v>4387117.95</v>
      </c>
      <c r="F181" s="6">
        <f>+D181*E181</f>
        <v>26322707.700000003</v>
      </c>
      <c r="G181" s="6">
        <v>0</v>
      </c>
      <c r="H181" s="6">
        <v>0</v>
      </c>
      <c r="I181" s="6">
        <f>+F181+G181+H181</f>
        <v>26322707.700000003</v>
      </c>
    </row>
    <row r="182" spans="1:12" ht="23" customHeight="1" x14ac:dyDescent="0.25">
      <c r="A182" s="110"/>
      <c r="B182" s="13" t="s">
        <v>24</v>
      </c>
      <c r="C182" s="6">
        <v>4</v>
      </c>
      <c r="D182" s="6">
        <v>6</v>
      </c>
      <c r="E182" s="6">
        <v>4387117.95</v>
      </c>
      <c r="F182" s="6">
        <f>+D182*E182</f>
        <v>26322707.700000003</v>
      </c>
      <c r="G182" s="6">
        <v>0</v>
      </c>
      <c r="H182" s="6">
        <v>0</v>
      </c>
      <c r="I182" s="6">
        <f>+F182+G182+H182</f>
        <v>26322707.700000003</v>
      </c>
    </row>
    <row r="183" spans="1:12" ht="28" customHeight="1" x14ac:dyDescent="0.25">
      <c r="A183" s="110"/>
      <c r="B183" s="7" t="s">
        <v>21</v>
      </c>
      <c r="C183" s="14">
        <f>SUM(C180:C182)</f>
        <v>11</v>
      </c>
      <c r="D183" s="14">
        <f>+SUM(D180:D182)</f>
        <v>18</v>
      </c>
      <c r="E183" s="14">
        <f t="shared" ref="E183:I183" si="44">+SUM(E180:E182)</f>
        <v>13161353.850000001</v>
      </c>
      <c r="F183" s="14">
        <f t="shared" si="44"/>
        <v>78968123.100000009</v>
      </c>
      <c r="G183" s="14">
        <f t="shared" si="44"/>
        <v>0</v>
      </c>
      <c r="H183" s="14">
        <f t="shared" si="44"/>
        <v>0</v>
      </c>
      <c r="I183" s="14">
        <f t="shared" si="44"/>
        <v>78968123.100000009</v>
      </c>
    </row>
    <row r="184" spans="1:12" ht="26" customHeight="1" x14ac:dyDescent="0.25">
      <c r="A184" s="110"/>
      <c r="B184" s="13" t="s">
        <v>25</v>
      </c>
      <c r="C184" s="6">
        <v>4</v>
      </c>
      <c r="D184" s="6">
        <v>6</v>
      </c>
      <c r="E184" s="6">
        <v>4387117.95</v>
      </c>
      <c r="F184" s="6">
        <f>+D184*E184</f>
        <v>26322707.700000003</v>
      </c>
      <c r="G184" s="6">
        <v>0</v>
      </c>
      <c r="H184" s="6">
        <v>0</v>
      </c>
      <c r="I184" s="6">
        <f>+F184+G184+H184</f>
        <v>26322707.700000003</v>
      </c>
    </row>
    <row r="185" spans="1:12" ht="28" customHeight="1" x14ac:dyDescent="0.4">
      <c r="A185" s="110"/>
      <c r="B185" s="13" t="s">
        <v>26</v>
      </c>
      <c r="C185" s="6">
        <v>4</v>
      </c>
      <c r="D185" s="6">
        <v>6</v>
      </c>
      <c r="E185" s="6">
        <v>4387117.95</v>
      </c>
      <c r="F185" s="6">
        <f>+D185*E185</f>
        <v>26322707.700000003</v>
      </c>
      <c r="G185" s="6">
        <v>0</v>
      </c>
      <c r="H185" s="6">
        <v>0</v>
      </c>
      <c r="I185" s="6">
        <f>+F185+G185+H185</f>
        <v>26322707.700000003</v>
      </c>
      <c r="L185" s="76"/>
    </row>
    <row r="186" spans="1:12" ht="24" customHeight="1" x14ac:dyDescent="0.25">
      <c r="A186" s="110"/>
      <c r="B186" s="13" t="s">
        <v>27</v>
      </c>
      <c r="C186" s="6">
        <v>3</v>
      </c>
      <c r="D186" s="6">
        <v>6</v>
      </c>
      <c r="E186" s="6">
        <v>4387117.95</v>
      </c>
      <c r="F186" s="6">
        <f>+D186*E186</f>
        <v>26322707.700000003</v>
      </c>
      <c r="G186" s="6">
        <v>0</v>
      </c>
      <c r="H186" s="6">
        <v>0</v>
      </c>
      <c r="I186" s="6">
        <f>+F186+G186+H186</f>
        <v>26322707.700000003</v>
      </c>
    </row>
    <row r="187" spans="1:12" ht="28" customHeight="1" x14ac:dyDescent="0.25">
      <c r="A187" s="110"/>
      <c r="B187" s="7" t="s">
        <v>21</v>
      </c>
      <c r="C187" s="14">
        <f>SUM(C184:C186)</f>
        <v>11</v>
      </c>
      <c r="D187" s="14">
        <f>+SUM(D184:D186)</f>
        <v>18</v>
      </c>
      <c r="E187" s="14">
        <f t="shared" ref="E187:I187" si="45">+SUM(E184:E186)</f>
        <v>13161353.850000001</v>
      </c>
      <c r="F187" s="14">
        <f t="shared" si="45"/>
        <v>78968123.100000009</v>
      </c>
      <c r="G187" s="14">
        <f t="shared" si="45"/>
        <v>0</v>
      </c>
      <c r="H187" s="14">
        <f t="shared" si="45"/>
        <v>0</v>
      </c>
      <c r="I187" s="14">
        <f t="shared" si="45"/>
        <v>78968123.100000009</v>
      </c>
    </row>
    <row r="188" spans="1:12" ht="28" customHeight="1" x14ac:dyDescent="0.25">
      <c r="A188" s="110"/>
      <c r="B188" s="13" t="s">
        <v>28</v>
      </c>
      <c r="C188" s="6">
        <v>1</v>
      </c>
      <c r="D188" s="6">
        <v>6</v>
      </c>
      <c r="E188" s="6">
        <v>4387117.95</v>
      </c>
      <c r="F188" s="6">
        <f>+D188*E188</f>
        <v>26322707.700000003</v>
      </c>
      <c r="G188" s="6">
        <v>0</v>
      </c>
      <c r="H188" s="6">
        <v>0</v>
      </c>
      <c r="I188" s="6">
        <f>+F188+G188+H188</f>
        <v>26322707.700000003</v>
      </c>
      <c r="K188" s="75"/>
    </row>
    <row r="189" spans="1:12" ht="21" customHeight="1" x14ac:dyDescent="0.25">
      <c r="A189" s="110"/>
      <c r="B189" s="13" t="s">
        <v>29</v>
      </c>
      <c r="C189" s="6">
        <v>0</v>
      </c>
      <c r="D189" s="6">
        <v>6</v>
      </c>
      <c r="E189" s="6">
        <v>4387117.95</v>
      </c>
      <c r="F189" s="6">
        <f>+D189*E189</f>
        <v>26322707.700000003</v>
      </c>
      <c r="G189" s="6">
        <v>0</v>
      </c>
      <c r="H189" s="6">
        <v>0</v>
      </c>
      <c r="I189" s="6">
        <f>+F189+G189+H189</f>
        <v>26322707.700000003</v>
      </c>
    </row>
    <row r="190" spans="1:12" ht="23" customHeight="1" x14ac:dyDescent="0.25">
      <c r="A190" s="110"/>
      <c r="B190" s="13" t="s">
        <v>30</v>
      </c>
      <c r="C190" s="6">
        <v>0</v>
      </c>
      <c r="D190" s="6">
        <v>6</v>
      </c>
      <c r="E190" s="6">
        <v>4387117.95</v>
      </c>
      <c r="F190" s="6">
        <f>+D190*E190</f>
        <v>26322707.700000003</v>
      </c>
      <c r="G190" s="6">
        <v>0</v>
      </c>
      <c r="H190" s="6">
        <v>0</v>
      </c>
      <c r="I190" s="6">
        <f>+F190+G190+H190</f>
        <v>26322707.700000003</v>
      </c>
    </row>
    <row r="191" spans="1:12" ht="30" customHeight="1" x14ac:dyDescent="0.25">
      <c r="A191" s="110"/>
      <c r="B191" s="7" t="s">
        <v>21</v>
      </c>
      <c r="C191" s="14">
        <f>SUM(C188:C190)</f>
        <v>1</v>
      </c>
      <c r="D191" s="14">
        <f>+SUM(D188:D190)</f>
        <v>18</v>
      </c>
      <c r="E191" s="14">
        <f t="shared" ref="E191:I191" si="46">+SUM(E188:E190)</f>
        <v>13161353.850000001</v>
      </c>
      <c r="F191" s="14">
        <f t="shared" si="46"/>
        <v>78968123.100000009</v>
      </c>
      <c r="G191" s="14">
        <f t="shared" si="46"/>
        <v>0</v>
      </c>
      <c r="H191" s="14">
        <f t="shared" si="46"/>
        <v>0</v>
      </c>
      <c r="I191" s="14">
        <f t="shared" si="46"/>
        <v>78968123.100000009</v>
      </c>
    </row>
    <row r="192" spans="1:12" ht="40" customHeight="1" x14ac:dyDescent="0.5">
      <c r="A192" s="87" t="s">
        <v>36</v>
      </c>
      <c r="B192" s="87"/>
      <c r="C192" s="15">
        <f>+C179+C183+C187+C191</f>
        <v>26</v>
      </c>
      <c r="D192" s="15">
        <f>+D179+D183+D187+D191</f>
        <v>72</v>
      </c>
      <c r="E192" s="15">
        <f>+AVERAGE(E179,E183,E187,E191)</f>
        <v>13161353.825000001</v>
      </c>
      <c r="F192" s="15">
        <f>+F179+F183+F187+F191</f>
        <v>315872491.80000007</v>
      </c>
      <c r="G192" s="15">
        <f t="shared" ref="G192:H192" si="47">+G179+G183+G187+G191</f>
        <v>0</v>
      </c>
      <c r="H192" s="15">
        <f t="shared" si="47"/>
        <v>0</v>
      </c>
      <c r="I192" s="15">
        <f>+I179+I183+I187+I191</f>
        <v>315872491.80000007</v>
      </c>
      <c r="K192" s="84"/>
    </row>
    <row r="193" spans="1:9" ht="59" customHeight="1" x14ac:dyDescent="0.25">
      <c r="A193" s="103" t="s">
        <v>269</v>
      </c>
      <c r="B193" s="104"/>
      <c r="C193" s="104"/>
      <c r="D193" s="104"/>
      <c r="E193" s="104"/>
      <c r="F193" s="104"/>
      <c r="G193" s="104"/>
      <c r="H193" s="104"/>
      <c r="I193" s="105"/>
    </row>
    <row r="194" spans="1:9" ht="18" thickBot="1" x14ac:dyDescent="0.3">
      <c r="A194" s="111"/>
      <c r="B194" s="111"/>
      <c r="C194" s="111"/>
      <c r="D194" s="111"/>
      <c r="E194" s="111"/>
      <c r="F194" s="111"/>
      <c r="G194" s="111"/>
      <c r="H194" s="111"/>
      <c r="I194" s="111"/>
    </row>
    <row r="195" spans="1:9" ht="21" thickBot="1" x14ac:dyDescent="0.35">
      <c r="B195" s="88" t="s">
        <v>37</v>
      </c>
      <c r="C195" s="89"/>
      <c r="D195" s="89"/>
      <c r="E195" s="89"/>
      <c r="F195" s="89"/>
      <c r="G195" s="89"/>
      <c r="H195" s="89"/>
      <c r="I195" s="90"/>
    </row>
    <row r="196" spans="1:9" ht="20" thickBot="1" x14ac:dyDescent="0.35">
      <c r="B196" s="91" t="s">
        <v>277</v>
      </c>
      <c r="C196" s="92"/>
      <c r="D196" s="116" t="s">
        <v>38</v>
      </c>
      <c r="E196" s="117"/>
      <c r="F196" s="81" t="s">
        <v>39</v>
      </c>
      <c r="G196" s="58" t="s">
        <v>40</v>
      </c>
      <c r="H196" s="118" t="s">
        <v>41</v>
      </c>
      <c r="I196" s="119"/>
    </row>
    <row r="197" spans="1:9" x14ac:dyDescent="0.3">
      <c r="B197" s="93"/>
      <c r="C197" s="94"/>
      <c r="D197" s="120" t="s">
        <v>271</v>
      </c>
      <c r="E197" s="121"/>
      <c r="F197" s="83">
        <v>1274827682</v>
      </c>
      <c r="G197" s="78"/>
      <c r="H197" s="122">
        <f>SUM(F197:G197)</f>
        <v>1274827682</v>
      </c>
      <c r="I197" s="123"/>
    </row>
    <row r="198" spans="1:9" x14ac:dyDescent="0.3">
      <c r="B198" s="93"/>
      <c r="C198" s="94"/>
      <c r="D198" s="124" t="s">
        <v>272</v>
      </c>
      <c r="E198" s="125"/>
      <c r="F198" s="83">
        <v>863186311</v>
      </c>
      <c r="G198" s="79"/>
      <c r="H198" s="122">
        <f t="shared" ref="H198:H200" si="48">SUM(F198:G198)</f>
        <v>863186311</v>
      </c>
      <c r="I198" s="123"/>
    </row>
    <row r="199" spans="1:9" ht="23" customHeight="1" x14ac:dyDescent="0.3">
      <c r="B199" s="93"/>
      <c r="C199" s="94"/>
      <c r="D199" s="124" t="s">
        <v>273</v>
      </c>
      <c r="E199" s="125"/>
      <c r="F199" s="83">
        <v>2987000000</v>
      </c>
      <c r="G199" s="79"/>
      <c r="H199" s="122">
        <f t="shared" si="48"/>
        <v>2987000000</v>
      </c>
      <c r="I199" s="123"/>
    </row>
    <row r="200" spans="1:9" ht="19" customHeight="1" x14ac:dyDescent="0.3">
      <c r="B200" s="93"/>
      <c r="C200" s="94"/>
      <c r="D200" s="124" t="s">
        <v>274</v>
      </c>
      <c r="E200" s="125"/>
      <c r="F200" s="59">
        <v>854625312</v>
      </c>
      <c r="G200" s="79"/>
      <c r="H200" s="122">
        <f t="shared" si="48"/>
        <v>854625312</v>
      </c>
      <c r="I200" s="123"/>
    </row>
    <row r="201" spans="1:9" ht="19" customHeight="1" x14ac:dyDescent="0.3">
      <c r="B201" s="93"/>
      <c r="C201" s="94"/>
      <c r="D201" s="67"/>
      <c r="E201" s="77" t="s">
        <v>275</v>
      </c>
      <c r="F201" s="59">
        <v>34965000</v>
      </c>
      <c r="G201" s="80"/>
      <c r="H201" s="65"/>
      <c r="I201" s="66">
        <f>+F201+G201</f>
        <v>34965000</v>
      </c>
    </row>
    <row r="202" spans="1:9" ht="20" customHeight="1" x14ac:dyDescent="0.3">
      <c r="B202" s="93"/>
      <c r="C202" s="94"/>
      <c r="D202" s="67"/>
      <c r="E202" s="77" t="s">
        <v>276</v>
      </c>
      <c r="F202" s="59">
        <v>100000000</v>
      </c>
      <c r="G202" s="80">
        <v>700000000</v>
      </c>
      <c r="H202" s="65"/>
      <c r="I202" s="66">
        <f>+F202+G202</f>
        <v>800000000</v>
      </c>
    </row>
    <row r="203" spans="1:9" ht="19" customHeight="1" x14ac:dyDescent="0.3">
      <c r="B203" s="93"/>
      <c r="C203" s="94"/>
      <c r="D203" s="67"/>
      <c r="E203" s="77" t="s">
        <v>278</v>
      </c>
      <c r="F203" s="59">
        <v>381664061</v>
      </c>
      <c r="G203" s="80"/>
      <c r="H203" s="65"/>
      <c r="I203" s="66">
        <f>+F203+G203</f>
        <v>381664061</v>
      </c>
    </row>
    <row r="204" spans="1:9" ht="21" customHeight="1" x14ac:dyDescent="0.3">
      <c r="B204" s="93"/>
      <c r="C204" s="94"/>
      <c r="D204" s="67"/>
      <c r="E204" s="77" t="s">
        <v>279</v>
      </c>
      <c r="F204" s="59">
        <v>442325138</v>
      </c>
      <c r="G204" s="80"/>
      <c r="H204" s="65"/>
      <c r="I204" s="66">
        <f>+F204+G204</f>
        <v>442325138</v>
      </c>
    </row>
    <row r="205" spans="1:9" ht="19" customHeight="1" x14ac:dyDescent="0.3">
      <c r="B205" s="93"/>
      <c r="C205" s="94"/>
      <c r="D205" s="67"/>
      <c r="E205" s="77" t="s">
        <v>280</v>
      </c>
      <c r="F205" s="59">
        <v>315872496</v>
      </c>
      <c r="G205" s="80"/>
      <c r="H205" s="65"/>
      <c r="I205" s="66">
        <f>+F205+G205</f>
        <v>315872496</v>
      </c>
    </row>
    <row r="206" spans="1:9" ht="20" thickBot="1" x14ac:dyDescent="0.35">
      <c r="B206" s="95"/>
      <c r="C206" s="96"/>
      <c r="D206" s="148" t="s">
        <v>42</v>
      </c>
      <c r="E206" s="149"/>
      <c r="F206" s="82">
        <f>SUM(F197:F200)</f>
        <v>5979639305</v>
      </c>
      <c r="G206" s="60">
        <f>SUM(G197:G205)</f>
        <v>700000000</v>
      </c>
      <c r="H206" s="114">
        <f>SUM(H197:I200)</f>
        <v>5979639305</v>
      </c>
      <c r="I206" s="115"/>
    </row>
    <row r="207" spans="1:9" x14ac:dyDescent="0.3">
      <c r="B207" s="91" t="s">
        <v>43</v>
      </c>
      <c r="C207" s="92"/>
      <c r="D207" s="131" t="s">
        <v>44</v>
      </c>
      <c r="E207" s="132"/>
      <c r="F207" s="135" t="s">
        <v>45</v>
      </c>
      <c r="G207" s="135"/>
      <c r="H207" s="136" t="s">
        <v>46</v>
      </c>
      <c r="I207" s="137"/>
    </row>
    <row r="208" spans="1:9" x14ac:dyDescent="0.3">
      <c r="B208" s="93"/>
      <c r="C208" s="94"/>
      <c r="D208" s="133"/>
      <c r="E208" s="134"/>
      <c r="F208" s="61" t="s">
        <v>39</v>
      </c>
      <c r="G208" s="61" t="s">
        <v>40</v>
      </c>
      <c r="H208" s="138"/>
      <c r="I208" s="139"/>
    </row>
    <row r="209" spans="2:9" ht="20" thickBot="1" x14ac:dyDescent="0.35">
      <c r="B209" s="93"/>
      <c r="C209" s="94"/>
      <c r="D209" s="140" t="s">
        <v>6</v>
      </c>
      <c r="E209" s="141"/>
      <c r="F209" s="64">
        <v>4770678801</v>
      </c>
      <c r="G209" s="20">
        <v>3902106392</v>
      </c>
      <c r="H209" s="142">
        <f>SUM(F209:G209)</f>
        <v>8672785193</v>
      </c>
      <c r="I209" s="143"/>
    </row>
    <row r="210" spans="2:9" ht="20" thickBot="1" x14ac:dyDescent="0.35">
      <c r="B210" s="95"/>
      <c r="C210" s="96"/>
      <c r="D210" s="144" t="s">
        <v>47</v>
      </c>
      <c r="E210" s="145"/>
      <c r="F210" s="62">
        <f>+F209</f>
        <v>4770678801</v>
      </c>
      <c r="G210" s="62">
        <f>+G209</f>
        <v>3902106392</v>
      </c>
      <c r="H210" s="146">
        <f>F210+G210</f>
        <v>8672785193</v>
      </c>
      <c r="I210" s="147"/>
    </row>
    <row r="211" spans="2:9" ht="26" thickBot="1" x14ac:dyDescent="0.35">
      <c r="B211" s="126" t="s">
        <v>48</v>
      </c>
      <c r="C211" s="127"/>
      <c r="D211" s="127"/>
      <c r="E211" s="128"/>
      <c r="F211" s="63">
        <f>+F210+F206</f>
        <v>10750318106</v>
      </c>
      <c r="G211" s="63">
        <f>G206+G210</f>
        <v>4602106392</v>
      </c>
      <c r="H211" s="129">
        <f>F211+G211</f>
        <v>15352424498</v>
      </c>
      <c r="I211" s="130"/>
    </row>
    <row r="212" spans="2:9" x14ac:dyDescent="0.3"/>
    <row r="216" spans="2:9" x14ac:dyDescent="0.3"/>
    <row r="217" spans="2:9" x14ac:dyDescent="0.3"/>
  </sheetData>
  <mergeCells count="66">
    <mergeCell ref="A9:I9"/>
    <mergeCell ref="B211:E211"/>
    <mergeCell ref="H211:I211"/>
    <mergeCell ref="B207:C210"/>
    <mergeCell ref="D207:E208"/>
    <mergeCell ref="F207:G207"/>
    <mergeCell ref="H207:I208"/>
    <mergeCell ref="D209:E209"/>
    <mergeCell ref="H209:I209"/>
    <mergeCell ref="D210:E210"/>
    <mergeCell ref="H210:I210"/>
    <mergeCell ref="D199:E199"/>
    <mergeCell ref="H199:I199"/>
    <mergeCell ref="D200:E200"/>
    <mergeCell ref="H200:I200"/>
    <mergeCell ref="D206:E206"/>
    <mergeCell ref="H206:I206"/>
    <mergeCell ref="D196:E196"/>
    <mergeCell ref="H196:I196"/>
    <mergeCell ref="D197:E197"/>
    <mergeCell ref="H197:I197"/>
    <mergeCell ref="D198:E198"/>
    <mergeCell ref="H198:I198"/>
    <mergeCell ref="A154:B154"/>
    <mergeCell ref="A194:I194"/>
    <mergeCell ref="A155:I155"/>
    <mergeCell ref="A133:I133"/>
    <mergeCell ref="A134:B135"/>
    <mergeCell ref="A157:A172"/>
    <mergeCell ref="A173:B173"/>
    <mergeCell ref="A174:I174"/>
    <mergeCell ref="A176:A191"/>
    <mergeCell ref="A192:B192"/>
    <mergeCell ref="A193:I193"/>
    <mergeCell ref="A12:I12"/>
    <mergeCell ref="A14:A29"/>
    <mergeCell ref="A30:B30"/>
    <mergeCell ref="A136:I136"/>
    <mergeCell ref="A138:A153"/>
    <mergeCell ref="A31:I31"/>
    <mergeCell ref="A58:A73"/>
    <mergeCell ref="A77:A92"/>
    <mergeCell ref="A93:B93"/>
    <mergeCell ref="A94:I94"/>
    <mergeCell ref="A96:A111"/>
    <mergeCell ref="A112:B112"/>
    <mergeCell ref="A113:I113"/>
    <mergeCell ref="A115:A130"/>
    <mergeCell ref="A131:B131"/>
    <mergeCell ref="A132:I132"/>
    <mergeCell ref="A10:B11"/>
    <mergeCell ref="A74:B74"/>
    <mergeCell ref="B195:I195"/>
    <mergeCell ref="B196:C206"/>
    <mergeCell ref="A5:I5"/>
    <mergeCell ref="A6:I6"/>
    <mergeCell ref="A33:I33"/>
    <mergeCell ref="A34:B35"/>
    <mergeCell ref="A55:I55"/>
    <mergeCell ref="G8:H8"/>
    <mergeCell ref="A8:C8"/>
    <mergeCell ref="D8:F8"/>
    <mergeCell ref="A38:A53"/>
    <mergeCell ref="A54:B54"/>
    <mergeCell ref="A56:I56"/>
    <mergeCell ref="A75:I75"/>
  </mergeCells>
  <pageMargins left="0.7" right="0.7" top="0.75" bottom="0.75" header="0.3" footer="0.3"/>
  <pageSetup scale="42" orientation="portrait" horizontalDpi="300" verticalDpi="300" r:id="rId1"/>
  <ignoredErrors>
    <ignoredError sqref="D41 D45 D49 D54:E54 D61 D65 D69 D73:D74 E74 D141 D145 D149 D153:D154 E154 D53"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61C03-1331-4DD8-8C43-DA6F0D66BE92}">
  <sheetPr>
    <pageSetUpPr fitToPage="1"/>
  </sheetPr>
  <dimension ref="A1:S293"/>
  <sheetViews>
    <sheetView zoomScale="85" zoomScaleNormal="85" workbookViewId="0">
      <selection activeCell="G13" sqref="G13"/>
    </sheetView>
  </sheetViews>
  <sheetFormatPr baseColWidth="10" defaultColWidth="11.5" defaultRowHeight="15" x14ac:dyDescent="0.2"/>
  <cols>
    <col min="1" max="1" width="14" style="25" bestFit="1" customWidth="1"/>
    <col min="2" max="2" width="26" style="27" customWidth="1"/>
    <col min="3" max="3" width="15.5" style="25" bestFit="1" customWidth="1"/>
    <col min="4" max="4" width="36.6640625" style="24" bestFit="1" customWidth="1"/>
    <col min="5" max="5" width="21.1640625" style="24" customWidth="1"/>
    <col min="6" max="6" width="14" style="25" bestFit="1" customWidth="1"/>
    <col min="7" max="7" width="17.1640625" style="25" bestFit="1" customWidth="1"/>
    <col min="8" max="8" width="17.5" style="25" bestFit="1" customWidth="1"/>
    <col min="9" max="9" width="27.5" style="25" bestFit="1" customWidth="1"/>
    <col min="10" max="10" width="27.5" style="26" bestFit="1" customWidth="1"/>
    <col min="11" max="12" width="27.5" style="25" bestFit="1" customWidth="1"/>
    <col min="13" max="13" width="20.5" style="25" bestFit="1" customWidth="1"/>
    <col min="14" max="14" width="19.5" style="25" bestFit="1" customWidth="1"/>
    <col min="15" max="16" width="17.5" style="25" bestFit="1" customWidth="1"/>
    <col min="17" max="19" width="12.5" style="25" bestFit="1" customWidth="1"/>
    <col min="20" max="16384" width="11.5" style="25"/>
  </cols>
  <sheetData>
    <row r="1" spans="1:16" x14ac:dyDescent="0.2">
      <c r="L1" t="s">
        <v>49</v>
      </c>
      <c r="M1" t="s">
        <v>50</v>
      </c>
      <c r="N1" t="s">
        <v>51</v>
      </c>
      <c r="O1"/>
      <c r="P1"/>
    </row>
    <row r="2" spans="1:16" x14ac:dyDescent="0.2">
      <c r="A2" s="151" t="s">
        <v>52</v>
      </c>
      <c r="B2" s="151"/>
      <c r="C2" s="151"/>
      <c r="D2" s="151"/>
      <c r="F2" s="151" t="s">
        <v>53</v>
      </c>
      <c r="G2" s="151"/>
      <c r="H2" s="151"/>
      <c r="L2" t="s">
        <v>54</v>
      </c>
      <c r="M2" s="29">
        <v>-208002965.5</v>
      </c>
      <c r="N2" s="29">
        <v>14031078612.48</v>
      </c>
      <c r="O2" s="41">
        <f>+N2/N5</f>
        <v>0.6504453735093082</v>
      </c>
      <c r="P2"/>
    </row>
    <row r="3" spans="1:16" x14ac:dyDescent="0.2">
      <c r="J3" s="25"/>
      <c r="L3" t="s">
        <v>55</v>
      </c>
      <c r="M3" s="29">
        <v>204002965.59999999</v>
      </c>
      <c r="N3" s="29">
        <v>6934576562.8299999</v>
      </c>
      <c r="O3" s="41">
        <f>+N3/N5</f>
        <v>0.32146945841547175</v>
      </c>
      <c r="P3"/>
    </row>
    <row r="4" spans="1:16" x14ac:dyDescent="0.2">
      <c r="A4" t="s">
        <v>51</v>
      </c>
      <c r="B4" t="s">
        <v>56</v>
      </c>
      <c r="C4"/>
      <c r="D4"/>
      <c r="J4" s="25"/>
      <c r="L4" t="s">
        <v>57</v>
      </c>
      <c r="M4" s="29">
        <v>4000000</v>
      </c>
      <c r="N4" s="29">
        <v>605839040.69000006</v>
      </c>
      <c r="O4" s="41">
        <f>+N4/N5</f>
        <v>2.8085168075220188E-2</v>
      </c>
      <c r="P4"/>
    </row>
    <row r="5" spans="1:16" x14ac:dyDescent="0.2">
      <c r="A5" t="s">
        <v>58</v>
      </c>
      <c r="B5" t="s">
        <v>39</v>
      </c>
      <c r="C5" t="s">
        <v>40</v>
      </c>
      <c r="D5" t="s">
        <v>59</v>
      </c>
      <c r="G5" s="25" t="s">
        <v>60</v>
      </c>
      <c r="H5" s="25" t="s">
        <v>61</v>
      </c>
      <c r="K5"/>
      <c r="L5" s="20" t="s">
        <v>59</v>
      </c>
      <c r="M5" s="20">
        <v>9.9999994039535522E-2</v>
      </c>
      <c r="N5" s="20">
        <v>21571494215.999996</v>
      </c>
      <c r="O5"/>
      <c r="P5"/>
    </row>
    <row r="6" spans="1:16" x14ac:dyDescent="0.2">
      <c r="A6" t="s">
        <v>54</v>
      </c>
      <c r="B6" s="20">
        <v>5540917492.4799995</v>
      </c>
      <c r="C6" s="20">
        <v>9500000000</v>
      </c>
      <c r="D6" s="20">
        <f>SUM(B6:C6)</f>
        <v>15040917492.48</v>
      </c>
      <c r="F6" s="25" t="s">
        <v>17</v>
      </c>
      <c r="G6" s="38">
        <v>2300000000</v>
      </c>
      <c r="H6" s="55">
        <v>10000</v>
      </c>
      <c r="K6"/>
      <c r="L6"/>
      <c r="M6"/>
      <c r="N6"/>
      <c r="O6"/>
      <c r="P6"/>
    </row>
    <row r="7" spans="1:16" x14ac:dyDescent="0.2">
      <c r="A7" t="s">
        <v>55</v>
      </c>
      <c r="B7" s="20">
        <f>5378019466.83+1488928294</f>
        <v>6866947760.8299999</v>
      </c>
      <c r="C7" s="20">
        <v>500000000</v>
      </c>
      <c r="D7" s="20">
        <f t="shared" ref="D7:D8" si="0">SUM(B7:C7)</f>
        <v>7366947760.8299999</v>
      </c>
      <c r="F7" s="25" t="s">
        <v>32</v>
      </c>
      <c r="G7" s="38">
        <v>5066947760.8299999</v>
      </c>
      <c r="H7" s="55">
        <v>16800</v>
      </c>
      <c r="K7"/>
      <c r="L7"/>
      <c r="M7"/>
      <c r="N7"/>
    </row>
    <row r="8" spans="1:16" x14ac:dyDescent="0.2">
      <c r="A8" t="s">
        <v>57</v>
      </c>
      <c r="B8" s="20">
        <v>587339040.69000006</v>
      </c>
      <c r="C8" s="20"/>
      <c r="D8" s="20">
        <f t="shared" si="0"/>
        <v>587339040.69000006</v>
      </c>
      <c r="F8" s="25" t="s">
        <v>34</v>
      </c>
      <c r="G8" s="38">
        <v>689856128.81999981</v>
      </c>
      <c r="H8" s="55">
        <v>20500</v>
      </c>
      <c r="K8"/>
      <c r="L8"/>
      <c r="M8"/>
      <c r="N8"/>
    </row>
    <row r="9" spans="1:16" x14ac:dyDescent="0.2">
      <c r="A9" t="s">
        <v>59</v>
      </c>
      <c r="B9" s="20">
        <f>SUM(B6:B8)</f>
        <v>12995204294</v>
      </c>
      <c r="C9" s="20">
        <f t="shared" ref="C9:D9" si="1">SUM(C6:C8)</f>
        <v>10000000000</v>
      </c>
      <c r="D9" s="20">
        <f t="shared" si="1"/>
        <v>22995204293.999996</v>
      </c>
      <c r="F9" s="25" t="s">
        <v>62</v>
      </c>
      <c r="G9" s="38">
        <f>+D8</f>
        <v>587339040.69000006</v>
      </c>
      <c r="H9" s="55">
        <v>1500</v>
      </c>
      <c r="K9"/>
      <c r="L9"/>
      <c r="M9"/>
      <c r="N9"/>
    </row>
    <row r="10" spans="1:16" x14ac:dyDescent="0.2">
      <c r="F10" s="25" t="s">
        <v>63</v>
      </c>
      <c r="G10" s="38">
        <v>14351061363</v>
      </c>
      <c r="H10" s="55"/>
      <c r="K10"/>
      <c r="L10"/>
      <c r="M10"/>
      <c r="N10"/>
    </row>
    <row r="11" spans="1:16" x14ac:dyDescent="0.2">
      <c r="G11" s="53">
        <f>SUM(G6:G10)</f>
        <v>22995204293.34</v>
      </c>
      <c r="H11" s="56"/>
      <c r="K11"/>
      <c r="L11"/>
      <c r="M11"/>
      <c r="N11"/>
    </row>
    <row r="12" spans="1:16" x14ac:dyDescent="0.2">
      <c r="G12" s="53"/>
      <c r="H12" s="56"/>
      <c r="K12"/>
      <c r="L12"/>
      <c r="M12"/>
      <c r="N12"/>
    </row>
    <row r="13" spans="1:16" x14ac:dyDescent="0.2">
      <c r="G13" s="53"/>
      <c r="H13" s="56"/>
      <c r="K13"/>
      <c r="L13"/>
      <c r="M13"/>
      <c r="N13"/>
    </row>
    <row r="14" spans="1:16" x14ac:dyDescent="0.2">
      <c r="F14"/>
      <c r="G14"/>
      <c r="H14"/>
      <c r="I14"/>
      <c r="J14"/>
      <c r="K14"/>
      <c r="L14"/>
      <c r="M14"/>
      <c r="N14"/>
    </row>
    <row r="15" spans="1:16" x14ac:dyDescent="0.2">
      <c r="F15"/>
      <c r="G15"/>
      <c r="H15"/>
      <c r="I15"/>
      <c r="J15"/>
      <c r="K15"/>
      <c r="L15"/>
      <c r="M15"/>
      <c r="N15"/>
    </row>
    <row r="16" spans="1:16" x14ac:dyDescent="0.2">
      <c r="F16"/>
      <c r="G16"/>
      <c r="H16"/>
      <c r="I16"/>
      <c r="J16"/>
      <c r="K16"/>
      <c r="L16"/>
      <c r="M16"/>
      <c r="N16"/>
    </row>
    <row r="17" spans="1:19" x14ac:dyDescent="0.2">
      <c r="G17" s="28"/>
      <c r="H17" s="28"/>
      <c r="J17" s="25"/>
      <c r="L17" s="26"/>
      <c r="M17" s="24"/>
    </row>
    <row r="18" spans="1:19" ht="30" hidden="1" customHeight="1" x14ac:dyDescent="0.2">
      <c r="A18" s="25" t="s">
        <v>49</v>
      </c>
      <c r="B18" s="27" t="s">
        <v>64</v>
      </c>
      <c r="C18" s="24" t="s">
        <v>51</v>
      </c>
      <c r="D18"/>
      <c r="E18"/>
      <c r="J18" s="25"/>
      <c r="L18" s="26"/>
      <c r="M18" s="24"/>
      <c r="Q18"/>
      <c r="R18"/>
      <c r="S18"/>
    </row>
    <row r="19" spans="1:19" ht="30" hidden="1" customHeight="1" x14ac:dyDescent="0.2">
      <c r="A19" s="25" t="s">
        <v>54</v>
      </c>
      <c r="B19" s="27" t="s">
        <v>65</v>
      </c>
      <c r="C19" s="28">
        <v>13077322568.98</v>
      </c>
      <c r="D19" t="s">
        <v>66</v>
      </c>
      <c r="E19"/>
      <c r="J19" s="25"/>
      <c r="L19" s="26"/>
      <c r="M19" s="24"/>
      <c r="Q19"/>
      <c r="R19"/>
      <c r="S19"/>
    </row>
    <row r="20" spans="1:19" ht="15" hidden="1" customHeight="1" x14ac:dyDescent="0.2">
      <c r="B20" s="27" t="s">
        <v>67</v>
      </c>
      <c r="C20" s="28">
        <v>79402880</v>
      </c>
      <c r="D20"/>
      <c r="E20"/>
      <c r="J20" s="25"/>
      <c r="L20" s="26"/>
      <c r="M20" s="24"/>
      <c r="N20"/>
      <c r="O20"/>
      <c r="P20"/>
      <c r="Q20"/>
      <c r="R20"/>
      <c r="S20"/>
    </row>
    <row r="21" spans="1:19" ht="60" hidden="1" customHeight="1" x14ac:dyDescent="0.2">
      <c r="B21" s="27" t="s">
        <v>68</v>
      </c>
      <c r="C21" s="28">
        <v>292148815</v>
      </c>
      <c r="D21"/>
      <c r="E21"/>
      <c r="J21" s="25"/>
      <c r="L21" s="26"/>
      <c r="M21" s="24"/>
      <c r="N21"/>
      <c r="O21"/>
      <c r="P21"/>
      <c r="Q21"/>
      <c r="R21"/>
      <c r="S21"/>
    </row>
    <row r="22" spans="1:19" ht="30" hidden="1" customHeight="1" x14ac:dyDescent="0.2">
      <c r="B22" s="27" t="s">
        <v>69</v>
      </c>
      <c r="C22" s="28">
        <v>754907314</v>
      </c>
      <c r="D22"/>
      <c r="E22"/>
      <c r="J22" s="25"/>
      <c r="L22" s="26"/>
      <c r="M22" s="24"/>
      <c r="N22"/>
      <c r="O22"/>
      <c r="P22"/>
      <c r="Q22"/>
      <c r="R22"/>
      <c r="S22"/>
    </row>
    <row r="23" spans="1:19" ht="30" hidden="1" customHeight="1" x14ac:dyDescent="0.2">
      <c r="B23" s="27" t="s">
        <v>70</v>
      </c>
      <c r="C23" s="28">
        <v>35300000</v>
      </c>
      <c r="D23"/>
      <c r="E23"/>
      <c r="J23" s="25"/>
      <c r="K23"/>
      <c r="L23"/>
      <c r="M23"/>
      <c r="N23"/>
      <c r="O23"/>
      <c r="P23"/>
      <c r="Q23"/>
    </row>
    <row r="24" spans="1:19" ht="30" hidden="1" customHeight="1" x14ac:dyDescent="0.2">
      <c r="A24" s="25" t="s">
        <v>55</v>
      </c>
      <c r="B24" s="27" t="s">
        <v>71</v>
      </c>
      <c r="C24" s="28">
        <v>572891000</v>
      </c>
      <c r="D24"/>
      <c r="E24"/>
      <c r="J24" s="25"/>
      <c r="K24"/>
      <c r="L24"/>
      <c r="M24"/>
      <c r="N24"/>
      <c r="O24"/>
      <c r="P24"/>
      <c r="Q24"/>
    </row>
    <row r="25" spans="1:19" ht="30" hidden="1" customHeight="1" x14ac:dyDescent="0.2">
      <c r="B25" s="27" t="s">
        <v>72</v>
      </c>
      <c r="C25" s="28">
        <v>1898993369</v>
      </c>
      <c r="D25"/>
      <c r="E25"/>
      <c r="J25" s="25"/>
      <c r="K25"/>
      <c r="L25"/>
      <c r="M25"/>
      <c r="N25"/>
      <c r="O25"/>
      <c r="P25"/>
      <c r="Q25"/>
    </row>
    <row r="26" spans="1:19" ht="30" hidden="1" customHeight="1" x14ac:dyDescent="0.2">
      <c r="B26" s="27" t="s">
        <v>73</v>
      </c>
      <c r="C26" s="28">
        <v>4258689228.23</v>
      </c>
      <c r="D26" t="s">
        <v>74</v>
      </c>
      <c r="E26"/>
      <c r="J26" s="25"/>
      <c r="K26"/>
      <c r="L26"/>
      <c r="M26"/>
      <c r="N26"/>
      <c r="O26"/>
      <c r="P26"/>
      <c r="Q26"/>
    </row>
    <row r="27" spans="1:19" ht="30" hidden="1" customHeight="1" x14ac:dyDescent="0.2">
      <c r="A27" s="25" t="s">
        <v>57</v>
      </c>
      <c r="B27" s="27" t="s">
        <v>75</v>
      </c>
      <c r="C27" s="28">
        <v>17961000</v>
      </c>
      <c r="D27"/>
      <c r="E27"/>
      <c r="J27" s="25"/>
      <c r="K27"/>
      <c r="L27"/>
      <c r="M27"/>
      <c r="N27"/>
      <c r="O27"/>
      <c r="P27"/>
      <c r="Q27"/>
    </row>
    <row r="28" spans="1:19" ht="30" hidden="1" customHeight="1" x14ac:dyDescent="0.2">
      <c r="B28" s="27" t="s">
        <v>76</v>
      </c>
      <c r="C28" s="28">
        <v>0</v>
      </c>
      <c r="D28"/>
      <c r="E28"/>
      <c r="J28" s="25"/>
      <c r="K28"/>
      <c r="L28"/>
      <c r="M28"/>
      <c r="N28"/>
      <c r="O28"/>
      <c r="P28"/>
      <c r="Q28"/>
      <c r="R28"/>
      <c r="S28"/>
    </row>
    <row r="29" spans="1:19" ht="30" hidden="1" customHeight="1" x14ac:dyDescent="0.2">
      <c r="B29" s="27" t="s">
        <v>77</v>
      </c>
      <c r="C29" s="28">
        <v>46336100</v>
      </c>
      <c r="D29"/>
      <c r="E29"/>
      <c r="J29" s="25"/>
      <c r="K29"/>
      <c r="L29"/>
      <c r="M29"/>
      <c r="N29"/>
      <c r="O29"/>
      <c r="P29"/>
      <c r="Q29"/>
      <c r="R29"/>
      <c r="S29"/>
    </row>
    <row r="30" spans="1:19" ht="30" hidden="1" customHeight="1" x14ac:dyDescent="0.2">
      <c r="B30" s="27" t="s">
        <v>78</v>
      </c>
      <c r="C30" s="28">
        <v>537541940.69000006</v>
      </c>
      <c r="D30" t="s">
        <v>74</v>
      </c>
      <c r="E30"/>
      <c r="J30" s="25"/>
      <c r="K30"/>
      <c r="L30"/>
      <c r="M30"/>
      <c r="N30"/>
      <c r="O30"/>
      <c r="P30"/>
      <c r="Q30"/>
      <c r="R30"/>
      <c r="S30"/>
    </row>
    <row r="31" spans="1:19" ht="15" hidden="1" customHeight="1" x14ac:dyDescent="0.2">
      <c r="A31" s="25" t="s">
        <v>59</v>
      </c>
      <c r="C31" s="28">
        <v>21571494215.899998</v>
      </c>
      <c r="D31"/>
      <c r="E31"/>
      <c r="F31"/>
      <c r="J31" s="25"/>
      <c r="K31"/>
      <c r="L31"/>
      <c r="M31"/>
      <c r="N31"/>
      <c r="O31"/>
      <c r="P31"/>
      <c r="Q31"/>
      <c r="R31"/>
      <c r="S31"/>
    </row>
    <row r="32" spans="1:19" ht="15" hidden="1" customHeight="1" x14ac:dyDescent="0.2">
      <c r="A32"/>
      <c r="B32" s="30"/>
      <c r="C32"/>
      <c r="D32"/>
      <c r="E32"/>
      <c r="F32"/>
      <c r="J32" s="25"/>
      <c r="K32"/>
      <c r="L32"/>
      <c r="M32"/>
      <c r="N32"/>
      <c r="O32"/>
      <c r="P32"/>
      <c r="Q32"/>
      <c r="R32"/>
      <c r="S32"/>
    </row>
    <row r="33" spans="1:19" ht="15" hidden="1" customHeight="1" x14ac:dyDescent="0.2">
      <c r="A33" s="150" t="s">
        <v>79</v>
      </c>
      <c r="B33" s="150"/>
      <c r="C33" s="150"/>
      <c r="D33" s="150"/>
      <c r="E33" s="150"/>
      <c r="F33" s="150"/>
      <c r="H33" t="s">
        <v>80</v>
      </c>
      <c r="I33"/>
      <c r="J33"/>
      <c r="N33"/>
      <c r="O33"/>
      <c r="P33"/>
      <c r="Q33"/>
      <c r="R33"/>
      <c r="S33"/>
    </row>
    <row r="34" spans="1:19" ht="15" hidden="1" customHeight="1" x14ac:dyDescent="0.2">
      <c r="A34"/>
      <c r="B34" s="30"/>
      <c r="C34"/>
      <c r="D34"/>
      <c r="E34"/>
      <c r="F34"/>
      <c r="H34"/>
      <c r="I34"/>
      <c r="J34"/>
      <c r="K34"/>
      <c r="L34"/>
      <c r="M34"/>
      <c r="N34"/>
      <c r="O34"/>
      <c r="P34"/>
      <c r="Q34"/>
      <c r="R34"/>
      <c r="S34"/>
    </row>
    <row r="35" spans="1:19" ht="30" hidden="1" customHeight="1" x14ac:dyDescent="0.2">
      <c r="A35" s="25" t="s">
        <v>49</v>
      </c>
      <c r="B35" s="27" t="s">
        <v>64</v>
      </c>
      <c r="C35" s="25" t="s">
        <v>81</v>
      </c>
      <c r="D35" s="25" t="s">
        <v>82</v>
      </c>
      <c r="E35" s="24" t="s">
        <v>51</v>
      </c>
      <c r="F35"/>
      <c r="H35" t="s">
        <v>83</v>
      </c>
      <c r="I35" s="20" t="s">
        <v>84</v>
      </c>
      <c r="J35"/>
      <c r="K35"/>
      <c r="L35"/>
      <c r="M35"/>
      <c r="N35"/>
      <c r="O35"/>
      <c r="P35"/>
      <c r="Q35"/>
      <c r="R35"/>
      <c r="S35"/>
    </row>
    <row r="36" spans="1:19" ht="45" hidden="1" customHeight="1" x14ac:dyDescent="0.2">
      <c r="A36" s="25" t="s">
        <v>55</v>
      </c>
      <c r="B36" s="27" t="s">
        <v>71</v>
      </c>
      <c r="C36" s="25" t="s">
        <v>85</v>
      </c>
      <c r="D36" s="25" t="s">
        <v>86</v>
      </c>
      <c r="E36" s="28">
        <v>128880000</v>
      </c>
      <c r="F36"/>
      <c r="H36" s="31" t="s">
        <v>87</v>
      </c>
      <c r="I36" s="20">
        <v>153174104.7590313</v>
      </c>
      <c r="J36"/>
      <c r="K36"/>
      <c r="L36"/>
      <c r="M36"/>
      <c r="N36"/>
      <c r="O36"/>
      <c r="P36"/>
      <c r="Q36"/>
      <c r="R36"/>
      <c r="S36"/>
    </row>
    <row r="37" spans="1:19" ht="15" hidden="1" customHeight="1" x14ac:dyDescent="0.2">
      <c r="D37" s="25" t="s">
        <v>88</v>
      </c>
      <c r="E37" s="28">
        <v>171200000</v>
      </c>
      <c r="F37"/>
      <c r="H37" s="31" t="s">
        <v>86</v>
      </c>
      <c r="I37" s="20">
        <v>159670713.77136931</v>
      </c>
      <c r="J37"/>
      <c r="K37"/>
      <c r="L37"/>
      <c r="M37"/>
      <c r="N37"/>
      <c r="O37"/>
      <c r="P37"/>
      <c r="Q37"/>
      <c r="R37"/>
      <c r="S37"/>
    </row>
    <row r="38" spans="1:19" ht="15" hidden="1" customHeight="1" x14ac:dyDescent="0.2">
      <c r="D38" s="25" t="s">
        <v>89</v>
      </c>
      <c r="E38" s="28">
        <v>145809000</v>
      </c>
      <c r="F38"/>
      <c r="H38" s="31" t="s">
        <v>89</v>
      </c>
      <c r="I38" s="20">
        <v>176527526.23467112</v>
      </c>
      <c r="J38"/>
      <c r="K38"/>
      <c r="L38"/>
      <c r="M38"/>
      <c r="N38"/>
      <c r="O38"/>
      <c r="P38"/>
      <c r="Q38"/>
      <c r="R38"/>
      <c r="S38"/>
    </row>
    <row r="39" spans="1:19" ht="15" hidden="1" customHeight="1" x14ac:dyDescent="0.2">
      <c r="D39" s="25" t="s">
        <v>90</v>
      </c>
      <c r="E39" s="28">
        <v>0</v>
      </c>
      <c r="F39"/>
      <c r="H39" s="31" t="s">
        <v>91</v>
      </c>
      <c r="I39" s="20">
        <v>355251494.57985985</v>
      </c>
      <c r="J39"/>
      <c r="K39"/>
      <c r="L39"/>
      <c r="M39"/>
      <c r="N39"/>
      <c r="O39"/>
      <c r="P39"/>
      <c r="Q39"/>
      <c r="R39"/>
      <c r="S39"/>
    </row>
    <row r="40" spans="1:19" ht="15" hidden="1" customHeight="1" x14ac:dyDescent="0.2">
      <c r="D40" s="25" t="s">
        <v>92</v>
      </c>
      <c r="E40" s="28">
        <v>0</v>
      </c>
      <c r="F40"/>
      <c r="H40" s="31" t="s">
        <v>93</v>
      </c>
      <c r="I40" s="20">
        <v>180713106.37156561</v>
      </c>
      <c r="J40"/>
      <c r="K40"/>
      <c r="L40"/>
      <c r="M40"/>
      <c r="N40"/>
      <c r="O40"/>
      <c r="P40"/>
      <c r="Q40"/>
      <c r="R40"/>
      <c r="S40"/>
    </row>
    <row r="41" spans="1:19" ht="15" hidden="1" customHeight="1" x14ac:dyDescent="0.2">
      <c r="D41" s="25" t="s">
        <v>94</v>
      </c>
      <c r="E41" s="28">
        <v>0</v>
      </c>
      <c r="F41"/>
      <c r="H41" s="31" t="s">
        <v>59</v>
      </c>
      <c r="I41" s="20">
        <v>1025336945.7164972</v>
      </c>
      <c r="J41"/>
      <c r="K41"/>
      <c r="L41"/>
      <c r="M41"/>
      <c r="N41"/>
      <c r="O41"/>
      <c r="P41"/>
      <c r="Q41"/>
      <c r="R41"/>
      <c r="S41"/>
    </row>
    <row r="42" spans="1:19" ht="15" hidden="1" customHeight="1" x14ac:dyDescent="0.2">
      <c r="D42" s="25" t="s">
        <v>95</v>
      </c>
      <c r="E42" s="28">
        <v>6600000</v>
      </c>
      <c r="F42"/>
      <c r="H42"/>
      <c r="K42"/>
      <c r="L42"/>
      <c r="M42"/>
      <c r="N42"/>
      <c r="O42"/>
      <c r="P42"/>
      <c r="Q42"/>
      <c r="R42"/>
      <c r="S42"/>
    </row>
    <row r="43" spans="1:19" ht="15" hidden="1" customHeight="1" x14ac:dyDescent="0.2">
      <c r="D43" s="25" t="s">
        <v>96</v>
      </c>
      <c r="E43" s="28">
        <v>0</v>
      </c>
      <c r="F43"/>
      <c r="H43"/>
      <c r="K43"/>
      <c r="L43"/>
      <c r="M43"/>
      <c r="N43"/>
      <c r="O43"/>
      <c r="P43"/>
      <c r="Q43"/>
      <c r="R43"/>
      <c r="S43"/>
    </row>
    <row r="44" spans="1:19" ht="15" hidden="1" customHeight="1" x14ac:dyDescent="0.2">
      <c r="D44" s="25" t="s">
        <v>97</v>
      </c>
      <c r="E44" s="28">
        <v>0</v>
      </c>
      <c r="F44"/>
      <c r="H44" s="20">
        <f>+$C$26*I44</f>
        <v>1277606768.4689999</v>
      </c>
      <c r="I44" s="32">
        <v>0.3</v>
      </c>
      <c r="J44" s="33" t="s">
        <v>80</v>
      </c>
      <c r="K44"/>
      <c r="L44"/>
      <c r="M44"/>
      <c r="N44"/>
      <c r="O44"/>
      <c r="P44"/>
      <c r="Q44"/>
      <c r="R44"/>
      <c r="S44"/>
    </row>
    <row r="45" spans="1:19" ht="15" hidden="1" customHeight="1" x14ac:dyDescent="0.2">
      <c r="D45" s="25" t="s">
        <v>98</v>
      </c>
      <c r="E45" s="28">
        <v>1100000</v>
      </c>
      <c r="F45"/>
      <c r="H45" s="20">
        <f>+$C$26*I45</f>
        <v>2981082459.7609997</v>
      </c>
      <c r="I45" s="32">
        <v>0.7</v>
      </c>
      <c r="J45" s="33" t="s">
        <v>99</v>
      </c>
      <c r="K45"/>
      <c r="L45"/>
      <c r="M45"/>
      <c r="N45"/>
      <c r="O45"/>
      <c r="P45"/>
      <c r="Q45"/>
      <c r="R45"/>
      <c r="S45"/>
    </row>
    <row r="46" spans="1:19" ht="15" hidden="1" customHeight="1" x14ac:dyDescent="0.2">
      <c r="D46" s="25" t="s">
        <v>100</v>
      </c>
      <c r="E46" s="28">
        <v>1650000</v>
      </c>
      <c r="F46"/>
      <c r="H46" s="20">
        <f>SUM(H44:H45)</f>
        <v>4258689228.2299995</v>
      </c>
      <c r="I46" s="28" t="s">
        <v>101</v>
      </c>
      <c r="K46"/>
      <c r="L46"/>
      <c r="M46"/>
      <c r="N46"/>
      <c r="O46"/>
      <c r="P46"/>
      <c r="Q46"/>
      <c r="R46"/>
      <c r="S46"/>
    </row>
    <row r="47" spans="1:19" ht="15" hidden="1" customHeight="1" x14ac:dyDescent="0.2">
      <c r="D47" s="25" t="s">
        <v>102</v>
      </c>
      <c r="E47" s="28">
        <v>0</v>
      </c>
      <c r="F47"/>
      <c r="H47"/>
      <c r="I47" s="20"/>
      <c r="J47"/>
      <c r="K47"/>
      <c r="L47"/>
      <c r="M47"/>
      <c r="N47"/>
      <c r="O47"/>
      <c r="P47"/>
      <c r="Q47"/>
      <c r="R47"/>
      <c r="S47"/>
    </row>
    <row r="48" spans="1:19" ht="15" hidden="1" customHeight="1" x14ac:dyDescent="0.2">
      <c r="D48" s="25" t="s">
        <v>103</v>
      </c>
      <c r="E48" s="28">
        <v>0</v>
      </c>
      <c r="F48"/>
      <c r="H48"/>
      <c r="I48"/>
      <c r="J48"/>
      <c r="K48"/>
      <c r="L48"/>
      <c r="M48"/>
      <c r="N48"/>
      <c r="O48"/>
      <c r="P48"/>
      <c r="Q48"/>
      <c r="R48"/>
      <c r="S48"/>
    </row>
    <row r="49" spans="1:19" ht="15" hidden="1" customHeight="1" x14ac:dyDescent="0.2">
      <c r="D49" s="25" t="s">
        <v>104</v>
      </c>
      <c r="E49" s="28">
        <v>1200000</v>
      </c>
      <c r="F49"/>
      <c r="H49"/>
      <c r="I49"/>
      <c r="J49"/>
      <c r="K49"/>
      <c r="L49"/>
      <c r="M49"/>
      <c r="N49"/>
      <c r="O49"/>
      <c r="P49"/>
      <c r="Q49"/>
      <c r="R49"/>
      <c r="S49"/>
    </row>
    <row r="50" spans="1:19" ht="15" hidden="1" customHeight="1" x14ac:dyDescent="0.2">
      <c r="D50" s="25" t="s">
        <v>105</v>
      </c>
      <c r="E50" s="28">
        <v>552000</v>
      </c>
      <c r="F50"/>
      <c r="H50"/>
      <c r="I50"/>
      <c r="J50"/>
      <c r="K50"/>
      <c r="L50"/>
      <c r="M50"/>
      <c r="N50"/>
      <c r="O50"/>
      <c r="P50"/>
      <c r="Q50"/>
      <c r="R50"/>
      <c r="S50"/>
    </row>
    <row r="51" spans="1:19" ht="15" hidden="1" customHeight="1" x14ac:dyDescent="0.2">
      <c r="D51" s="25" t="s">
        <v>106</v>
      </c>
      <c r="E51" s="28">
        <v>1800000</v>
      </c>
      <c r="F51"/>
      <c r="H51"/>
      <c r="I51"/>
      <c r="J51"/>
      <c r="K51"/>
      <c r="L51"/>
      <c r="M51"/>
      <c r="N51"/>
      <c r="O51"/>
      <c r="P51"/>
      <c r="Q51"/>
      <c r="R51"/>
      <c r="S51"/>
    </row>
    <row r="52" spans="1:19" ht="15" hidden="1" customHeight="1" x14ac:dyDescent="0.2">
      <c r="D52" s="25" t="s">
        <v>107</v>
      </c>
      <c r="E52" s="28">
        <v>0</v>
      </c>
      <c r="F52"/>
      <c r="H52"/>
      <c r="I52"/>
      <c r="J52"/>
      <c r="K52"/>
      <c r="L52"/>
      <c r="M52"/>
      <c r="N52"/>
      <c r="O52"/>
      <c r="P52"/>
      <c r="Q52"/>
      <c r="R52"/>
      <c r="S52"/>
    </row>
    <row r="53" spans="1:19" ht="15" hidden="1" customHeight="1" x14ac:dyDescent="0.2">
      <c r="D53" s="25" t="s">
        <v>108</v>
      </c>
      <c r="E53" s="28">
        <v>0</v>
      </c>
      <c r="F53"/>
      <c r="H53"/>
      <c r="I53"/>
      <c r="J53"/>
      <c r="K53"/>
      <c r="L53"/>
      <c r="M53"/>
      <c r="N53"/>
      <c r="O53"/>
      <c r="P53"/>
      <c r="Q53"/>
      <c r="R53"/>
      <c r="S53"/>
    </row>
    <row r="54" spans="1:19" ht="15" hidden="1" customHeight="1" x14ac:dyDescent="0.2">
      <c r="D54" s="25" t="s">
        <v>109</v>
      </c>
      <c r="E54" s="28">
        <v>114100000</v>
      </c>
      <c r="F54"/>
      <c r="H54"/>
      <c r="I54"/>
      <c r="J54"/>
      <c r="K54"/>
      <c r="L54"/>
      <c r="M54"/>
      <c r="N54"/>
      <c r="O54"/>
      <c r="P54"/>
      <c r="Q54"/>
      <c r="R54"/>
      <c r="S54"/>
    </row>
    <row r="55" spans="1:19" ht="15" hidden="1" customHeight="1" x14ac:dyDescent="0.2">
      <c r="A55" s="25" t="s">
        <v>59</v>
      </c>
      <c r="D55" s="25"/>
      <c r="E55" s="28">
        <v>572891000</v>
      </c>
      <c r="F55"/>
      <c r="H55"/>
      <c r="I55"/>
      <c r="J55"/>
      <c r="K55"/>
      <c r="L55"/>
      <c r="M55"/>
      <c r="N55"/>
      <c r="O55"/>
      <c r="P55"/>
      <c r="Q55"/>
      <c r="R55"/>
      <c r="S55"/>
    </row>
    <row r="56" spans="1:19" ht="15" hidden="1" customHeight="1" x14ac:dyDescent="0.2">
      <c r="A56"/>
      <c r="B56" s="30"/>
      <c r="C56"/>
      <c r="D56" s="25" t="s">
        <v>74</v>
      </c>
      <c r="E56" s="20">
        <f>+H44</f>
        <v>1277606768.4689999</v>
      </c>
      <c r="F56"/>
      <c r="H56"/>
      <c r="I56"/>
      <c r="J56"/>
      <c r="K56"/>
      <c r="L56"/>
      <c r="M56"/>
      <c r="N56"/>
      <c r="O56"/>
      <c r="P56"/>
      <c r="Q56"/>
      <c r="R56"/>
      <c r="S56"/>
    </row>
    <row r="57" spans="1:19" ht="15" hidden="1" customHeight="1" x14ac:dyDescent="0.2">
      <c r="A57"/>
      <c r="B57" s="30"/>
      <c r="C57"/>
      <c r="D57" s="34" t="s">
        <v>110</v>
      </c>
      <c r="E57" s="35">
        <f>SUM(E55:E56)</f>
        <v>1850497768.4689999</v>
      </c>
      <c r="F57"/>
      <c r="H57"/>
      <c r="I57"/>
      <c r="J57"/>
      <c r="K57"/>
      <c r="L57"/>
      <c r="M57"/>
      <c r="N57"/>
      <c r="O57"/>
      <c r="P57"/>
      <c r="Q57"/>
      <c r="R57"/>
      <c r="S57"/>
    </row>
    <row r="58" spans="1:19" ht="15" hidden="1" customHeight="1" x14ac:dyDescent="0.2">
      <c r="A58"/>
      <c r="B58" s="30"/>
      <c r="C58"/>
      <c r="D58" s="36" t="s">
        <v>53</v>
      </c>
      <c r="E58" s="37">
        <f>+GETPIVOTDATA("Suma de MODI 1",$L$1,"PROGRAMA","_2")</f>
        <v>204002965.59999999</v>
      </c>
      <c r="F58"/>
      <c r="H58"/>
      <c r="I58"/>
      <c r="J58"/>
      <c r="K58"/>
      <c r="L58"/>
      <c r="M58"/>
      <c r="N58"/>
      <c r="O58"/>
      <c r="P58"/>
      <c r="Q58"/>
      <c r="R58"/>
      <c r="S58"/>
    </row>
    <row r="59" spans="1:19" ht="15" hidden="1" customHeight="1" x14ac:dyDescent="0.2">
      <c r="A59"/>
      <c r="B59" s="30"/>
      <c r="C59"/>
      <c r="D59" s="36" t="s">
        <v>111</v>
      </c>
      <c r="E59" s="37">
        <f>+'[2]Estado de Origen y A'!C40</f>
        <v>-57057096</v>
      </c>
      <c r="F59"/>
      <c r="H59"/>
      <c r="I59"/>
      <c r="J59"/>
      <c r="K59"/>
      <c r="L59"/>
      <c r="M59"/>
      <c r="N59"/>
      <c r="O59"/>
      <c r="P59"/>
      <c r="Q59"/>
      <c r="R59"/>
      <c r="S59"/>
    </row>
    <row r="60" spans="1:19" ht="15" hidden="1" customHeight="1" x14ac:dyDescent="0.2">
      <c r="A60"/>
      <c r="B60" s="30"/>
      <c r="C60"/>
      <c r="D60" s="36"/>
      <c r="E60" s="37">
        <f>SUM(E57:E59)</f>
        <v>1997443638.0689998</v>
      </c>
      <c r="F60"/>
      <c r="H60"/>
      <c r="I60"/>
      <c r="J60"/>
      <c r="K60"/>
      <c r="L60"/>
      <c r="M60"/>
      <c r="N60"/>
      <c r="O60"/>
      <c r="P60"/>
      <c r="Q60"/>
      <c r="R60"/>
      <c r="S60"/>
    </row>
    <row r="61" spans="1:19" ht="15" hidden="1" customHeight="1" x14ac:dyDescent="0.2">
      <c r="A61"/>
      <c r="B61" s="30"/>
      <c r="C61"/>
      <c r="D61"/>
      <c r="E61" s="29"/>
      <c r="F61"/>
      <c r="H61"/>
      <c r="I61"/>
      <c r="J61"/>
      <c r="K61"/>
      <c r="L61"/>
      <c r="M61"/>
      <c r="N61"/>
      <c r="O61"/>
      <c r="P61"/>
      <c r="Q61"/>
      <c r="R61"/>
      <c r="S61"/>
    </row>
    <row r="62" spans="1:19" ht="15" hidden="1" customHeight="1" x14ac:dyDescent="0.2">
      <c r="F62"/>
      <c r="H62"/>
      <c r="I62"/>
      <c r="J62"/>
      <c r="K62"/>
      <c r="L62"/>
      <c r="M62"/>
      <c r="N62"/>
      <c r="O62"/>
      <c r="P62"/>
      <c r="Q62"/>
      <c r="R62"/>
      <c r="S62"/>
    </row>
    <row r="63" spans="1:19" ht="15" hidden="1" customHeight="1" x14ac:dyDescent="0.2">
      <c r="A63" s="151" t="s">
        <v>112</v>
      </c>
      <c r="B63" s="151"/>
      <c r="C63" s="151"/>
      <c r="D63" s="151"/>
      <c r="E63" s="151"/>
      <c r="F63"/>
      <c r="H63" t="s">
        <v>113</v>
      </c>
      <c r="I63"/>
      <c r="J63"/>
      <c r="K63"/>
      <c r="L63"/>
      <c r="M63"/>
      <c r="N63"/>
      <c r="O63"/>
      <c r="P63"/>
      <c r="Q63"/>
      <c r="R63"/>
      <c r="S63"/>
    </row>
    <row r="64" spans="1:19" ht="30" hidden="1" customHeight="1" x14ac:dyDescent="0.2">
      <c r="A64" s="25" t="s">
        <v>49</v>
      </c>
      <c r="B64" s="27" t="s">
        <v>64</v>
      </c>
      <c r="C64" s="25" t="s">
        <v>81</v>
      </c>
      <c r="D64" s="25" t="s">
        <v>82</v>
      </c>
      <c r="E64" s="24" t="s">
        <v>51</v>
      </c>
      <c r="F64"/>
      <c r="H64" t="s">
        <v>83</v>
      </c>
      <c r="I64" s="20" t="s">
        <v>84</v>
      </c>
      <c r="J64"/>
      <c r="K64"/>
      <c r="L64"/>
      <c r="M64"/>
      <c r="N64"/>
      <c r="O64"/>
      <c r="P64"/>
      <c r="Q64"/>
      <c r="R64"/>
      <c r="S64"/>
    </row>
    <row r="65" spans="1:19" ht="30" hidden="1" customHeight="1" x14ac:dyDescent="0.2">
      <c r="A65" s="25" t="s">
        <v>55</v>
      </c>
      <c r="B65" s="27" t="s">
        <v>72</v>
      </c>
      <c r="C65" s="25" t="s">
        <v>114</v>
      </c>
      <c r="D65" s="25" t="s">
        <v>92</v>
      </c>
      <c r="E65" s="28">
        <v>7789626</v>
      </c>
      <c r="F65"/>
      <c r="G65"/>
      <c r="H65" s="31" t="s">
        <v>115</v>
      </c>
      <c r="I65" s="20">
        <v>205019395.57365447</v>
      </c>
      <c r="J65"/>
      <c r="K65"/>
      <c r="L65"/>
      <c r="M65"/>
      <c r="N65"/>
      <c r="O65"/>
      <c r="P65"/>
      <c r="Q65"/>
      <c r="R65"/>
      <c r="S65"/>
    </row>
    <row r="66" spans="1:19" ht="15" hidden="1" customHeight="1" x14ac:dyDescent="0.2">
      <c r="D66" s="25" t="s">
        <v>116</v>
      </c>
      <c r="E66" s="28">
        <v>1483743</v>
      </c>
      <c r="G66"/>
      <c r="H66" s="31" t="s">
        <v>96</v>
      </c>
      <c r="I66" s="20">
        <v>277389623.65975732</v>
      </c>
      <c r="J66"/>
      <c r="K66"/>
      <c r="L66"/>
      <c r="M66"/>
      <c r="N66"/>
      <c r="O66"/>
      <c r="P66"/>
      <c r="Q66"/>
      <c r="R66"/>
      <c r="S66"/>
    </row>
    <row r="67" spans="1:19" ht="15" hidden="1" customHeight="1" x14ac:dyDescent="0.2">
      <c r="D67" s="25" t="s">
        <v>94</v>
      </c>
      <c r="E67" s="28">
        <v>450000</v>
      </c>
      <c r="G67"/>
      <c r="H67" s="31" t="s">
        <v>117</v>
      </c>
      <c r="I67" s="20">
        <v>230826887.21849102</v>
      </c>
      <c r="K67"/>
      <c r="L67"/>
      <c r="M67"/>
      <c r="N67"/>
      <c r="O67"/>
      <c r="P67"/>
      <c r="Q67"/>
      <c r="R67"/>
      <c r="S67"/>
    </row>
    <row r="68" spans="1:19" ht="15" hidden="1" customHeight="1" x14ac:dyDescent="0.2">
      <c r="D68" s="25" t="s">
        <v>95</v>
      </c>
      <c r="E68" s="28">
        <v>0</v>
      </c>
      <c r="G68"/>
      <c r="H68" s="31" t="s">
        <v>118</v>
      </c>
      <c r="I68" s="20">
        <v>117484424.56814617</v>
      </c>
      <c r="J68"/>
      <c r="K68"/>
      <c r="L68"/>
      <c r="M68"/>
      <c r="N68"/>
      <c r="O68"/>
      <c r="P68"/>
      <c r="Q68"/>
      <c r="R68"/>
      <c r="S68"/>
    </row>
    <row r="69" spans="1:19" ht="15" hidden="1" customHeight="1" x14ac:dyDescent="0.2">
      <c r="D69" s="25" t="s">
        <v>96</v>
      </c>
      <c r="E69" s="28">
        <v>2500000</v>
      </c>
      <c r="G69"/>
      <c r="H69" s="31" t="s">
        <v>119</v>
      </c>
      <c r="I69" s="20">
        <v>220102318.92793128</v>
      </c>
      <c r="J69"/>
      <c r="K69"/>
      <c r="L69"/>
      <c r="M69"/>
      <c r="N69"/>
      <c r="O69"/>
      <c r="P69"/>
      <c r="Q69"/>
      <c r="R69"/>
      <c r="S69"/>
    </row>
    <row r="70" spans="1:19" ht="15" hidden="1" customHeight="1" x14ac:dyDescent="0.2">
      <c r="D70" s="25" t="s">
        <v>98</v>
      </c>
      <c r="E70" s="28">
        <v>0</v>
      </c>
      <c r="G70"/>
      <c r="H70" s="31" t="s">
        <v>120</v>
      </c>
      <c r="I70" s="20">
        <v>56272848.375863299</v>
      </c>
      <c r="J70"/>
      <c r="K70"/>
      <c r="L70"/>
      <c r="M70"/>
      <c r="N70"/>
      <c r="O70"/>
      <c r="P70"/>
      <c r="Q70"/>
      <c r="R70"/>
      <c r="S70"/>
    </row>
    <row r="71" spans="1:19" ht="15" hidden="1" customHeight="1" x14ac:dyDescent="0.2">
      <c r="D71" s="25" t="s">
        <v>100</v>
      </c>
      <c r="E71" s="28">
        <v>0</v>
      </c>
      <c r="G71"/>
      <c r="H71" s="31" t="s">
        <v>121</v>
      </c>
      <c r="I71" s="20">
        <v>234265998.35962129</v>
      </c>
      <c r="J71"/>
      <c r="K71"/>
      <c r="L71"/>
      <c r="M71"/>
      <c r="N71"/>
      <c r="O71"/>
      <c r="P71"/>
      <c r="Q71"/>
      <c r="R71"/>
      <c r="S71"/>
    </row>
    <row r="72" spans="1:19" ht="15" hidden="1" customHeight="1" x14ac:dyDescent="0.2">
      <c r="D72" s="25" t="s">
        <v>102</v>
      </c>
      <c r="E72" s="28">
        <v>0</v>
      </c>
      <c r="G72"/>
      <c r="H72" s="31" t="s">
        <v>122</v>
      </c>
      <c r="I72" s="20">
        <v>115447518.74377474</v>
      </c>
      <c r="J72"/>
      <c r="K72"/>
      <c r="L72"/>
      <c r="M72"/>
      <c r="N72"/>
      <c r="O72"/>
      <c r="P72"/>
      <c r="Q72"/>
      <c r="R72"/>
      <c r="S72"/>
    </row>
    <row r="73" spans="1:19" ht="15" hidden="1" customHeight="1" x14ac:dyDescent="0.2">
      <c r="D73" s="25" t="s">
        <v>103</v>
      </c>
      <c r="E73" s="28">
        <v>0</v>
      </c>
      <c r="G73"/>
      <c r="H73" s="31" t="s">
        <v>123</v>
      </c>
      <c r="I73" s="20">
        <v>26853918.928888232</v>
      </c>
      <c r="J73"/>
      <c r="K73"/>
      <c r="L73"/>
      <c r="M73"/>
      <c r="N73"/>
      <c r="O73"/>
      <c r="P73"/>
      <c r="Q73"/>
      <c r="R73"/>
      <c r="S73"/>
    </row>
    <row r="74" spans="1:19" ht="15" hidden="1" customHeight="1" x14ac:dyDescent="0.2">
      <c r="D74" s="25" t="s">
        <v>104</v>
      </c>
      <c r="E74" s="28">
        <v>0</v>
      </c>
      <c r="G74"/>
      <c r="H74" s="31" t="s">
        <v>124</v>
      </c>
      <c r="I74" s="20">
        <v>103744827.39844781</v>
      </c>
      <c r="J74"/>
      <c r="K74"/>
      <c r="L74"/>
      <c r="M74"/>
      <c r="N74"/>
      <c r="O74"/>
      <c r="P74"/>
      <c r="Q74"/>
      <c r="R74"/>
      <c r="S74"/>
    </row>
    <row r="75" spans="1:19" ht="15" hidden="1" customHeight="1" x14ac:dyDescent="0.2">
      <c r="D75" s="25" t="s">
        <v>105</v>
      </c>
      <c r="E75" s="28">
        <v>140000</v>
      </c>
      <c r="G75"/>
      <c r="H75" s="31" t="s">
        <v>125</v>
      </c>
      <c r="I75" s="20">
        <v>225395076.72860256</v>
      </c>
      <c r="J75"/>
      <c r="K75"/>
      <c r="L75"/>
      <c r="M75"/>
      <c r="N75"/>
      <c r="O75"/>
      <c r="P75"/>
      <c r="Q75"/>
      <c r="R75"/>
      <c r="S75"/>
    </row>
    <row r="76" spans="1:19" ht="15" hidden="1" customHeight="1" x14ac:dyDescent="0.2">
      <c r="D76" s="25" t="s">
        <v>106</v>
      </c>
      <c r="E76" s="28">
        <v>0</v>
      </c>
      <c r="G76"/>
      <c r="H76" s="31" t="s">
        <v>126</v>
      </c>
      <c r="I76" s="20">
        <v>103414850.11344415</v>
      </c>
      <c r="J76"/>
      <c r="K76"/>
      <c r="L76"/>
      <c r="M76"/>
      <c r="N76"/>
      <c r="O76"/>
      <c r="P76"/>
      <c r="Q76"/>
      <c r="R76"/>
      <c r="S76"/>
    </row>
    <row r="77" spans="1:19" ht="15" hidden="1" customHeight="1" x14ac:dyDescent="0.2">
      <c r="D77" s="25" t="s">
        <v>109</v>
      </c>
      <c r="E77" s="28">
        <v>1940000</v>
      </c>
      <c r="G77"/>
      <c r="H77" s="31" t="s">
        <v>127</v>
      </c>
      <c r="I77" s="20">
        <v>233326595.4171291</v>
      </c>
      <c r="J77"/>
      <c r="K77"/>
      <c r="L77"/>
      <c r="M77"/>
      <c r="N77"/>
      <c r="O77"/>
      <c r="P77"/>
      <c r="Q77"/>
      <c r="R77"/>
      <c r="S77"/>
    </row>
    <row r="78" spans="1:19" ht="15" hidden="1" customHeight="1" x14ac:dyDescent="0.2">
      <c r="C78" s="25" t="s">
        <v>128</v>
      </c>
      <c r="D78" s="25" t="s">
        <v>98</v>
      </c>
      <c r="E78" s="28">
        <v>0</v>
      </c>
      <c r="G78"/>
      <c r="H78" s="31" t="s">
        <v>129</v>
      </c>
      <c r="I78" s="20">
        <v>118985248.72423953</v>
      </c>
      <c r="J78"/>
      <c r="K78"/>
      <c r="L78"/>
      <c r="M78"/>
      <c r="N78"/>
      <c r="O78"/>
      <c r="P78"/>
      <c r="Q78"/>
      <c r="R78"/>
      <c r="S78"/>
    </row>
    <row r="79" spans="1:19" ht="15" hidden="1" customHeight="1" x14ac:dyDescent="0.2">
      <c r="D79" s="25" t="s">
        <v>100</v>
      </c>
      <c r="E79" s="28">
        <v>0</v>
      </c>
      <c r="G79"/>
      <c r="H79" s="31" t="s">
        <v>130</v>
      </c>
      <c r="I79" s="20">
        <v>206598615.74932694</v>
      </c>
      <c r="J79"/>
      <c r="K79"/>
      <c r="L79"/>
      <c r="M79"/>
      <c r="N79"/>
      <c r="O79"/>
      <c r="P79"/>
      <c r="Q79"/>
      <c r="R79"/>
      <c r="S79"/>
    </row>
    <row r="80" spans="1:19" ht="15" hidden="1" customHeight="1" x14ac:dyDescent="0.2">
      <c r="D80" s="25" t="s">
        <v>102</v>
      </c>
      <c r="E80" s="28">
        <v>400000</v>
      </c>
      <c r="G80"/>
      <c r="H80" s="31" t="s">
        <v>131</v>
      </c>
      <c r="I80" s="20">
        <v>114781940.7541694</v>
      </c>
      <c r="J80"/>
      <c r="K80"/>
      <c r="L80"/>
      <c r="M80"/>
      <c r="N80"/>
      <c r="O80"/>
      <c r="P80"/>
      <c r="Q80"/>
      <c r="R80"/>
      <c r="S80"/>
    </row>
    <row r="81" spans="1:19" ht="15" hidden="1" customHeight="1" x14ac:dyDescent="0.2">
      <c r="D81" s="25" t="s">
        <v>103</v>
      </c>
      <c r="E81" s="28">
        <v>450000</v>
      </c>
      <c r="G81"/>
      <c r="H81" s="31" t="s">
        <v>59</v>
      </c>
      <c r="I81" s="20">
        <v>2589910089.2414875</v>
      </c>
      <c r="J81"/>
      <c r="K81"/>
      <c r="L81"/>
      <c r="M81"/>
      <c r="N81"/>
      <c r="O81"/>
      <c r="P81"/>
      <c r="Q81"/>
      <c r="R81"/>
      <c r="S81"/>
    </row>
    <row r="82" spans="1:19" ht="15" hidden="1" customHeight="1" x14ac:dyDescent="0.2">
      <c r="D82" s="25" t="s">
        <v>104</v>
      </c>
      <c r="E82" s="28">
        <v>0</v>
      </c>
      <c r="G82"/>
      <c r="H82"/>
      <c r="I82"/>
      <c r="J82"/>
      <c r="K82"/>
      <c r="L82"/>
      <c r="M82"/>
      <c r="N82"/>
      <c r="O82"/>
      <c r="P82"/>
      <c r="Q82"/>
      <c r="R82"/>
      <c r="S82"/>
    </row>
    <row r="83" spans="1:19" ht="15" hidden="1" customHeight="1" x14ac:dyDescent="0.2">
      <c r="D83" s="25" t="s">
        <v>105</v>
      </c>
      <c r="E83" s="28">
        <v>1669500</v>
      </c>
      <c r="G83"/>
      <c r="H83"/>
      <c r="I83"/>
      <c r="J83"/>
      <c r="K83"/>
      <c r="L83"/>
      <c r="M83"/>
      <c r="N83"/>
      <c r="O83"/>
      <c r="P83"/>
      <c r="Q83"/>
      <c r="R83"/>
      <c r="S83"/>
    </row>
    <row r="84" spans="1:19" ht="15" hidden="1" customHeight="1" x14ac:dyDescent="0.2">
      <c r="D84" s="25" t="s">
        <v>106</v>
      </c>
      <c r="E84" s="28">
        <v>0</v>
      </c>
      <c r="F84"/>
      <c r="G84"/>
      <c r="H84"/>
      <c r="I84"/>
      <c r="J84"/>
      <c r="K84"/>
      <c r="L84"/>
      <c r="M84"/>
      <c r="N84"/>
      <c r="O84"/>
      <c r="P84"/>
      <c r="Q84"/>
      <c r="R84"/>
      <c r="S84"/>
    </row>
    <row r="85" spans="1:19" ht="15" hidden="1" customHeight="1" x14ac:dyDescent="0.2">
      <c r="C85" s="25" t="s">
        <v>132</v>
      </c>
      <c r="D85" s="25" t="s">
        <v>96</v>
      </c>
      <c r="E85" s="28">
        <v>0</v>
      </c>
      <c r="F85"/>
      <c r="G85"/>
      <c r="H85"/>
      <c r="I85"/>
      <c r="J85"/>
      <c r="K85"/>
      <c r="L85"/>
      <c r="M85"/>
      <c r="N85"/>
      <c r="O85"/>
      <c r="P85"/>
      <c r="Q85"/>
      <c r="R85"/>
      <c r="S85"/>
    </row>
    <row r="86" spans="1:19" ht="15" hidden="1" customHeight="1" x14ac:dyDescent="0.2">
      <c r="C86" s="25" t="s">
        <v>133</v>
      </c>
      <c r="D86" s="25" t="s">
        <v>86</v>
      </c>
      <c r="E86" s="28">
        <v>4225000</v>
      </c>
      <c r="F86"/>
      <c r="G86"/>
      <c r="H86"/>
      <c r="I86"/>
      <c r="J86"/>
      <c r="K86"/>
      <c r="L86"/>
      <c r="M86"/>
      <c r="N86"/>
      <c r="O86"/>
      <c r="P86"/>
      <c r="Q86"/>
      <c r="R86"/>
      <c r="S86"/>
    </row>
    <row r="87" spans="1:19" ht="15" hidden="1" customHeight="1" x14ac:dyDescent="0.2">
      <c r="D87" s="25" t="s">
        <v>88</v>
      </c>
      <c r="E87" s="28">
        <v>6000000</v>
      </c>
      <c r="F87"/>
      <c r="G87"/>
      <c r="H87"/>
      <c r="I87"/>
      <c r="J87"/>
      <c r="K87"/>
      <c r="L87"/>
      <c r="M87"/>
      <c r="N87"/>
      <c r="O87"/>
      <c r="P87"/>
      <c r="Q87"/>
      <c r="R87"/>
      <c r="S87"/>
    </row>
    <row r="88" spans="1:19" ht="15" hidden="1" customHeight="1" x14ac:dyDescent="0.2">
      <c r="D88" s="25" t="s">
        <v>96</v>
      </c>
      <c r="E88" s="28">
        <v>1870500000</v>
      </c>
      <c r="F88"/>
      <c r="G88"/>
      <c r="H88"/>
      <c r="I88"/>
      <c r="J88"/>
      <c r="K88"/>
      <c r="L88"/>
      <c r="M88"/>
      <c r="N88"/>
      <c r="O88"/>
      <c r="P88"/>
      <c r="Q88"/>
      <c r="R88"/>
      <c r="S88"/>
    </row>
    <row r="89" spans="1:19" ht="15" hidden="1" customHeight="1" x14ac:dyDescent="0.2">
      <c r="D89" s="25" t="s">
        <v>98</v>
      </c>
      <c r="E89" s="28">
        <v>250000</v>
      </c>
      <c r="F89"/>
      <c r="G89"/>
      <c r="H89"/>
      <c r="I89"/>
      <c r="J89"/>
      <c r="K89"/>
      <c r="L89"/>
      <c r="M89"/>
      <c r="N89"/>
      <c r="O89"/>
      <c r="P89"/>
      <c r="Q89"/>
      <c r="R89"/>
      <c r="S89"/>
    </row>
    <row r="90" spans="1:19" ht="15" hidden="1" customHeight="1" x14ac:dyDescent="0.2">
      <c r="D90" s="25" t="s">
        <v>100</v>
      </c>
      <c r="E90" s="28">
        <v>185500</v>
      </c>
      <c r="F90"/>
      <c r="G90"/>
      <c r="H90"/>
      <c r="I90"/>
      <c r="J90"/>
      <c r="K90"/>
      <c r="L90"/>
      <c r="M90"/>
      <c r="N90"/>
      <c r="O90"/>
      <c r="P90"/>
      <c r="Q90"/>
      <c r="R90"/>
      <c r="S90"/>
    </row>
    <row r="91" spans="1:19" ht="15" hidden="1" customHeight="1" x14ac:dyDescent="0.2">
      <c r="D91" s="25" t="s">
        <v>102</v>
      </c>
      <c r="E91" s="28">
        <v>100000</v>
      </c>
      <c r="F91"/>
      <c r="G91"/>
      <c r="H91"/>
      <c r="I91"/>
      <c r="J91"/>
      <c r="K91"/>
      <c r="L91"/>
      <c r="M91"/>
      <c r="N91"/>
      <c r="O91"/>
      <c r="P91"/>
      <c r="Q91"/>
      <c r="R91"/>
      <c r="S91"/>
    </row>
    <row r="92" spans="1:19" ht="15" hidden="1" customHeight="1" x14ac:dyDescent="0.2">
      <c r="D92" s="25" t="s">
        <v>103</v>
      </c>
      <c r="E92" s="28">
        <v>100000</v>
      </c>
      <c r="F92"/>
      <c r="G92"/>
      <c r="H92"/>
      <c r="I92"/>
      <c r="J92"/>
      <c r="K92"/>
      <c r="L92"/>
      <c r="M92"/>
      <c r="N92"/>
      <c r="O92"/>
      <c r="P92"/>
      <c r="Q92"/>
      <c r="R92"/>
      <c r="S92"/>
    </row>
    <row r="93" spans="1:19" ht="15" hidden="1" customHeight="1" x14ac:dyDescent="0.2">
      <c r="D93" s="25" t="s">
        <v>104</v>
      </c>
      <c r="E93" s="28">
        <v>0</v>
      </c>
      <c r="F93"/>
      <c r="G93"/>
      <c r="H93"/>
      <c r="I93"/>
      <c r="J93"/>
      <c r="K93"/>
      <c r="L93"/>
      <c r="M93"/>
      <c r="N93"/>
      <c r="O93"/>
      <c r="P93"/>
      <c r="Q93"/>
      <c r="R93"/>
      <c r="S93"/>
    </row>
    <row r="94" spans="1:19" ht="15" hidden="1" customHeight="1" x14ac:dyDescent="0.2">
      <c r="D94" s="25" t="s">
        <v>105</v>
      </c>
      <c r="E94" s="28">
        <v>560000</v>
      </c>
      <c r="F94"/>
      <c r="G94"/>
      <c r="H94"/>
      <c r="I94"/>
      <c r="J94"/>
      <c r="K94"/>
      <c r="L94"/>
      <c r="M94"/>
      <c r="N94"/>
      <c r="O94"/>
      <c r="P94"/>
      <c r="Q94"/>
      <c r="R94"/>
      <c r="S94"/>
    </row>
    <row r="95" spans="1:19" ht="15" hidden="1" customHeight="1" x14ac:dyDescent="0.2">
      <c r="D95" s="25" t="s">
        <v>106</v>
      </c>
      <c r="E95" s="28">
        <v>250000</v>
      </c>
      <c r="F95"/>
      <c r="G95"/>
      <c r="H95"/>
      <c r="I95"/>
      <c r="J95"/>
      <c r="K95"/>
      <c r="L95"/>
      <c r="M95"/>
      <c r="N95"/>
      <c r="O95"/>
      <c r="P95"/>
      <c r="Q95"/>
      <c r="R95"/>
      <c r="S95"/>
    </row>
    <row r="96" spans="1:19" ht="15" hidden="1" customHeight="1" x14ac:dyDescent="0.2">
      <c r="A96" s="25" t="s">
        <v>59</v>
      </c>
      <c r="D96" s="25"/>
      <c r="E96" s="28">
        <v>1898993369</v>
      </c>
      <c r="F96"/>
      <c r="G96"/>
      <c r="H96"/>
      <c r="I96"/>
      <c r="J96"/>
      <c r="K96"/>
      <c r="L96"/>
      <c r="M96"/>
      <c r="N96"/>
      <c r="O96"/>
      <c r="P96"/>
      <c r="Q96"/>
      <c r="R96"/>
      <c r="S96"/>
    </row>
    <row r="97" spans="1:19" ht="15" hidden="1" customHeight="1" x14ac:dyDescent="0.2">
      <c r="D97" s="25" t="s">
        <v>74</v>
      </c>
      <c r="E97" s="20">
        <f>+H45</f>
        <v>2981082459.7609997</v>
      </c>
      <c r="F97"/>
      <c r="G97"/>
      <c r="H97"/>
      <c r="I97"/>
      <c r="J97"/>
      <c r="K97"/>
      <c r="L97"/>
      <c r="M97"/>
      <c r="N97"/>
      <c r="O97"/>
      <c r="P97"/>
      <c r="Q97"/>
      <c r="R97"/>
      <c r="S97"/>
    </row>
    <row r="98" spans="1:19" ht="15" hidden="1" customHeight="1" x14ac:dyDescent="0.2">
      <c r="D98" s="34" t="s">
        <v>110</v>
      </c>
      <c r="E98" s="38">
        <f>SUM(E96:E97)</f>
        <v>4880075828.7609997</v>
      </c>
      <c r="F98"/>
      <c r="G98"/>
      <c r="H98"/>
      <c r="I98"/>
      <c r="J98"/>
      <c r="K98"/>
      <c r="L98"/>
      <c r="M98"/>
      <c r="N98"/>
      <c r="O98"/>
      <c r="P98"/>
      <c r="Q98"/>
      <c r="R98"/>
      <c r="S98"/>
    </row>
    <row r="99" spans="1:19" ht="15" hidden="1" customHeight="1" x14ac:dyDescent="0.2">
      <c r="A99"/>
      <c r="B99" s="30"/>
      <c r="C99"/>
      <c r="D99"/>
      <c r="E99"/>
      <c r="F99"/>
      <c r="G99"/>
      <c r="H99"/>
      <c r="I99"/>
      <c r="J99"/>
      <c r="K99"/>
      <c r="L99"/>
      <c r="M99"/>
      <c r="N99"/>
      <c r="O99"/>
      <c r="P99"/>
      <c r="Q99"/>
      <c r="R99"/>
      <c r="S99"/>
    </row>
    <row r="100" spans="1:19" ht="15" hidden="1" customHeight="1" x14ac:dyDescent="0.2">
      <c r="A100" s="150" t="s">
        <v>134</v>
      </c>
      <c r="B100" s="150"/>
      <c r="C100" s="150"/>
      <c r="D100" s="150"/>
      <c r="E100" s="150"/>
      <c r="F100"/>
      <c r="G100"/>
      <c r="H100" s="31" t="s">
        <v>135</v>
      </c>
      <c r="I100"/>
      <c r="J100"/>
      <c r="K100"/>
      <c r="L100"/>
      <c r="M100"/>
      <c r="N100"/>
      <c r="O100"/>
      <c r="P100"/>
      <c r="Q100"/>
      <c r="R100"/>
      <c r="S100"/>
    </row>
    <row r="101" spans="1:19" ht="30" hidden="1" customHeight="1" x14ac:dyDescent="0.2">
      <c r="A101" s="25" t="s">
        <v>49</v>
      </c>
      <c r="B101" s="27" t="s">
        <v>64</v>
      </c>
      <c r="C101" s="25" t="s">
        <v>81</v>
      </c>
      <c r="D101" s="25" t="s">
        <v>82</v>
      </c>
      <c r="E101" s="24" t="s">
        <v>51</v>
      </c>
      <c r="F101"/>
      <c r="G101"/>
      <c r="H101"/>
      <c r="I101"/>
      <c r="J101"/>
      <c r="K101"/>
      <c r="L101"/>
      <c r="M101"/>
      <c r="N101"/>
      <c r="O101"/>
      <c r="P101"/>
      <c r="Q101"/>
      <c r="R101"/>
      <c r="S101"/>
    </row>
    <row r="102" spans="1:19" ht="60" hidden="1" customHeight="1" x14ac:dyDescent="0.2">
      <c r="A102" s="25" t="s">
        <v>54</v>
      </c>
      <c r="B102" s="27" t="s">
        <v>68</v>
      </c>
      <c r="C102" s="25" t="s">
        <v>136</v>
      </c>
      <c r="D102" s="25" t="s">
        <v>137</v>
      </c>
      <c r="E102" s="28">
        <v>0</v>
      </c>
      <c r="F102"/>
      <c r="G102"/>
      <c r="H102" t="s">
        <v>83</v>
      </c>
      <c r="I102" s="20" t="s">
        <v>84</v>
      </c>
      <c r="J102"/>
      <c r="K102"/>
      <c r="L102"/>
      <c r="M102"/>
      <c r="N102"/>
      <c r="O102"/>
      <c r="P102"/>
      <c r="Q102"/>
      <c r="R102"/>
      <c r="S102"/>
    </row>
    <row r="103" spans="1:19" ht="15" hidden="1" customHeight="1" x14ac:dyDescent="0.2">
      <c r="D103" s="25" t="s">
        <v>138</v>
      </c>
      <c r="E103" s="28">
        <v>10300000</v>
      </c>
      <c r="F103"/>
      <c r="G103"/>
      <c r="H103" s="31" t="s">
        <v>139</v>
      </c>
      <c r="I103" s="20">
        <v>42593223.152155571</v>
      </c>
      <c r="J103"/>
      <c r="K103"/>
      <c r="L103"/>
      <c r="M103"/>
      <c r="N103"/>
      <c r="O103"/>
      <c r="P103"/>
      <c r="Q103"/>
      <c r="R103"/>
      <c r="S103"/>
    </row>
    <row r="104" spans="1:19" ht="15" hidden="1" customHeight="1" x14ac:dyDescent="0.2">
      <c r="D104" s="25" t="s">
        <v>108</v>
      </c>
      <c r="E104" s="28">
        <v>0</v>
      </c>
      <c r="F104"/>
      <c r="G104"/>
      <c r="H104" s="31" t="s">
        <v>140</v>
      </c>
      <c r="I104" s="20">
        <v>94305445.867278412</v>
      </c>
      <c r="J104"/>
      <c r="K104"/>
      <c r="L104"/>
      <c r="M104"/>
      <c r="N104"/>
      <c r="O104"/>
      <c r="P104"/>
      <c r="Q104"/>
      <c r="R104"/>
      <c r="S104"/>
    </row>
    <row r="105" spans="1:19" ht="15" hidden="1" customHeight="1" x14ac:dyDescent="0.2">
      <c r="C105" s="25" t="s">
        <v>141</v>
      </c>
      <c r="D105" s="25" t="s">
        <v>89</v>
      </c>
      <c r="E105" s="28">
        <v>400000</v>
      </c>
      <c r="F105"/>
      <c r="G105"/>
      <c r="H105" s="31" t="s">
        <v>142</v>
      </c>
      <c r="I105" s="20">
        <v>104914760.59985733</v>
      </c>
      <c r="J105"/>
      <c r="K105"/>
      <c r="L105"/>
      <c r="M105"/>
      <c r="N105"/>
      <c r="O105"/>
      <c r="P105"/>
      <c r="Q105"/>
      <c r="R105"/>
      <c r="S105"/>
    </row>
    <row r="106" spans="1:19" ht="15" hidden="1" customHeight="1" x14ac:dyDescent="0.2">
      <c r="D106" s="25" t="s">
        <v>98</v>
      </c>
      <c r="E106" s="28">
        <v>0</v>
      </c>
      <c r="F106"/>
      <c r="G106"/>
      <c r="H106" s="31" t="s">
        <v>59</v>
      </c>
      <c r="I106" s="20">
        <v>241813429.61929131</v>
      </c>
      <c r="J106"/>
      <c r="K106"/>
      <c r="L106"/>
      <c r="M106"/>
      <c r="N106"/>
      <c r="O106"/>
      <c r="P106"/>
      <c r="Q106"/>
      <c r="R106"/>
      <c r="S106"/>
    </row>
    <row r="107" spans="1:19" ht="15" hidden="1" customHeight="1" x14ac:dyDescent="0.2">
      <c r="D107" s="25" t="s">
        <v>100</v>
      </c>
      <c r="E107" s="28">
        <v>0</v>
      </c>
      <c r="F107"/>
      <c r="G107"/>
      <c r="H107"/>
      <c r="I107"/>
      <c r="J107"/>
      <c r="K107"/>
      <c r="L107"/>
      <c r="M107"/>
      <c r="N107"/>
      <c r="O107"/>
      <c r="P107"/>
      <c r="Q107"/>
      <c r="R107"/>
      <c r="S107"/>
    </row>
    <row r="108" spans="1:19" ht="15" hidden="1" customHeight="1" x14ac:dyDescent="0.2">
      <c r="D108" s="25" t="s">
        <v>102</v>
      </c>
      <c r="E108" s="28">
        <v>0</v>
      </c>
      <c r="F108"/>
      <c r="G108"/>
      <c r="H108"/>
      <c r="I108"/>
      <c r="J108"/>
      <c r="K108"/>
      <c r="L108"/>
      <c r="M108"/>
      <c r="N108"/>
      <c r="O108"/>
      <c r="P108"/>
      <c r="Q108"/>
      <c r="R108"/>
      <c r="S108"/>
    </row>
    <row r="109" spans="1:19" ht="15" hidden="1" customHeight="1" x14ac:dyDescent="0.2">
      <c r="D109" s="25" t="s">
        <v>103</v>
      </c>
      <c r="E109" s="28">
        <v>0</v>
      </c>
      <c r="F109"/>
      <c r="G109"/>
      <c r="H109"/>
      <c r="I109"/>
      <c r="J109"/>
      <c r="K109"/>
      <c r="L109"/>
      <c r="M109"/>
      <c r="N109"/>
      <c r="O109"/>
      <c r="P109"/>
      <c r="Q109"/>
      <c r="R109"/>
      <c r="S109"/>
    </row>
    <row r="110" spans="1:19" ht="15" hidden="1" customHeight="1" x14ac:dyDescent="0.2">
      <c r="D110" s="25" t="s">
        <v>104</v>
      </c>
      <c r="E110" s="28">
        <v>0</v>
      </c>
      <c r="F110"/>
      <c r="G110"/>
      <c r="H110"/>
      <c r="I110"/>
      <c r="J110"/>
      <c r="K110"/>
      <c r="L110"/>
      <c r="M110"/>
      <c r="N110"/>
      <c r="O110"/>
      <c r="P110"/>
      <c r="Q110"/>
      <c r="R110"/>
      <c r="S110"/>
    </row>
    <row r="111" spans="1:19" ht="15" hidden="1" customHeight="1" x14ac:dyDescent="0.2">
      <c r="D111" s="25" t="s">
        <v>105</v>
      </c>
      <c r="E111" s="28">
        <v>96000</v>
      </c>
      <c r="F111"/>
      <c r="G111"/>
      <c r="H111"/>
      <c r="I111"/>
      <c r="J111"/>
      <c r="K111"/>
      <c r="L111"/>
      <c r="M111"/>
      <c r="N111"/>
      <c r="O111"/>
      <c r="P111"/>
      <c r="Q111"/>
      <c r="R111"/>
      <c r="S111"/>
    </row>
    <row r="112" spans="1:19" ht="15" hidden="1" customHeight="1" x14ac:dyDescent="0.2">
      <c r="D112" s="25" t="s">
        <v>106</v>
      </c>
      <c r="E112" s="28">
        <v>0</v>
      </c>
      <c r="F112"/>
      <c r="G112"/>
      <c r="H112"/>
      <c r="I112"/>
      <c r="J112"/>
      <c r="K112"/>
      <c r="L112"/>
      <c r="M112"/>
      <c r="N112"/>
      <c r="O112"/>
      <c r="P112"/>
      <c r="Q112"/>
      <c r="R112"/>
      <c r="S112"/>
    </row>
    <row r="113" spans="1:19" ht="15" hidden="1" customHeight="1" x14ac:dyDescent="0.2">
      <c r="D113" s="25" t="s">
        <v>108</v>
      </c>
      <c r="E113" s="28">
        <v>642815</v>
      </c>
      <c r="F113"/>
      <c r="G113"/>
      <c r="H113"/>
      <c r="I113"/>
      <c r="J113"/>
      <c r="K113"/>
      <c r="L113"/>
      <c r="M113"/>
      <c r="N113"/>
      <c r="O113"/>
      <c r="P113"/>
      <c r="Q113"/>
      <c r="R113"/>
      <c r="S113"/>
    </row>
    <row r="114" spans="1:19" ht="15" hidden="1" customHeight="1" x14ac:dyDescent="0.2">
      <c r="D114" s="25" t="s">
        <v>109</v>
      </c>
      <c r="E114" s="28">
        <v>10000000</v>
      </c>
      <c r="F114"/>
      <c r="G114"/>
      <c r="H114"/>
      <c r="I114"/>
      <c r="J114"/>
      <c r="K114"/>
      <c r="L114"/>
      <c r="M114"/>
      <c r="N114"/>
      <c r="O114"/>
      <c r="P114"/>
      <c r="Q114"/>
      <c r="R114"/>
      <c r="S114"/>
    </row>
    <row r="115" spans="1:19" ht="15" hidden="1" customHeight="1" x14ac:dyDescent="0.2">
      <c r="C115" s="25" t="s">
        <v>143</v>
      </c>
      <c r="D115" s="25" t="s">
        <v>92</v>
      </c>
      <c r="E115" s="28">
        <v>260000</v>
      </c>
      <c r="F115"/>
      <c r="G115"/>
      <c r="H115"/>
      <c r="I115"/>
      <c r="J115"/>
      <c r="K115"/>
      <c r="L115"/>
      <c r="M115"/>
      <c r="N115"/>
      <c r="O115"/>
      <c r="P115"/>
      <c r="Q115"/>
      <c r="R115"/>
      <c r="S115"/>
    </row>
    <row r="116" spans="1:19" ht="15" hidden="1" customHeight="1" x14ac:dyDescent="0.2">
      <c r="D116" s="25" t="s">
        <v>116</v>
      </c>
      <c r="E116" s="28">
        <v>0</v>
      </c>
      <c r="F116"/>
      <c r="G116"/>
      <c r="H116"/>
      <c r="I116"/>
      <c r="J116"/>
      <c r="K116"/>
      <c r="L116"/>
      <c r="M116"/>
      <c r="N116"/>
      <c r="O116"/>
      <c r="P116"/>
      <c r="Q116"/>
      <c r="R116"/>
      <c r="S116"/>
    </row>
    <row r="117" spans="1:19" ht="15" hidden="1" customHeight="1" x14ac:dyDescent="0.2">
      <c r="D117" s="25" t="s">
        <v>94</v>
      </c>
      <c r="E117" s="28">
        <v>0</v>
      </c>
      <c r="F117"/>
      <c r="G117"/>
      <c r="H117"/>
      <c r="I117"/>
      <c r="J117"/>
      <c r="K117"/>
      <c r="L117"/>
      <c r="M117"/>
      <c r="N117"/>
      <c r="O117"/>
      <c r="P117"/>
      <c r="Q117"/>
      <c r="R117"/>
      <c r="S117"/>
    </row>
    <row r="118" spans="1:19" ht="15" hidden="1" customHeight="1" x14ac:dyDescent="0.2">
      <c r="D118" s="25" t="s">
        <v>96</v>
      </c>
      <c r="E118" s="28">
        <v>0</v>
      </c>
      <c r="F118"/>
      <c r="G118"/>
      <c r="H118"/>
      <c r="I118"/>
      <c r="J118"/>
      <c r="K118"/>
      <c r="L118"/>
      <c r="M118"/>
      <c r="N118"/>
      <c r="O118"/>
      <c r="P118"/>
      <c r="Q118"/>
      <c r="R118"/>
      <c r="S118"/>
    </row>
    <row r="119" spans="1:19" ht="15" hidden="1" customHeight="1" x14ac:dyDescent="0.2">
      <c r="D119" s="25" t="s">
        <v>97</v>
      </c>
      <c r="E119" s="28">
        <v>6000000</v>
      </c>
      <c r="F119"/>
      <c r="G119"/>
      <c r="H119"/>
      <c r="I119"/>
      <c r="J119"/>
      <c r="K119"/>
      <c r="L119"/>
      <c r="M119"/>
      <c r="N119"/>
      <c r="O119"/>
      <c r="P119"/>
      <c r="Q119"/>
      <c r="R119"/>
      <c r="S119"/>
    </row>
    <row r="120" spans="1:19" ht="15" hidden="1" customHeight="1" x14ac:dyDescent="0.2">
      <c r="D120" s="25" t="s">
        <v>144</v>
      </c>
      <c r="E120" s="28">
        <v>0</v>
      </c>
      <c r="F120"/>
      <c r="G120"/>
      <c r="H120"/>
      <c r="I120"/>
      <c r="J120"/>
      <c r="K120"/>
      <c r="L120"/>
      <c r="M120"/>
      <c r="N120"/>
      <c r="O120"/>
      <c r="P120"/>
      <c r="Q120"/>
      <c r="R120"/>
      <c r="S120"/>
    </row>
    <row r="121" spans="1:19" ht="15" hidden="1" customHeight="1" x14ac:dyDescent="0.2">
      <c r="D121" s="25" t="s">
        <v>108</v>
      </c>
      <c r="E121" s="28">
        <v>50850000</v>
      </c>
      <c r="F121"/>
      <c r="G121"/>
      <c r="H121"/>
      <c r="I121"/>
      <c r="J121"/>
      <c r="K121"/>
      <c r="L121"/>
      <c r="M121"/>
      <c r="N121"/>
      <c r="O121"/>
      <c r="P121"/>
      <c r="Q121"/>
      <c r="R121"/>
      <c r="S121"/>
    </row>
    <row r="122" spans="1:19" ht="15" hidden="1" customHeight="1" x14ac:dyDescent="0.2">
      <c r="D122" s="25" t="s">
        <v>109</v>
      </c>
      <c r="E122" s="28">
        <v>0</v>
      </c>
      <c r="F122"/>
      <c r="G122"/>
      <c r="H122"/>
      <c r="I122"/>
      <c r="J122"/>
      <c r="K122"/>
      <c r="L122"/>
      <c r="M122"/>
      <c r="N122"/>
      <c r="O122"/>
      <c r="P122"/>
      <c r="Q122"/>
      <c r="R122"/>
      <c r="S122"/>
    </row>
    <row r="123" spans="1:19" ht="15" hidden="1" customHeight="1" x14ac:dyDescent="0.2">
      <c r="C123" s="25" t="s">
        <v>145</v>
      </c>
      <c r="D123" s="25" t="s">
        <v>94</v>
      </c>
      <c r="E123" s="28">
        <v>0</v>
      </c>
      <c r="F123"/>
      <c r="G123"/>
      <c r="H123"/>
      <c r="I123"/>
      <c r="J123"/>
      <c r="K123"/>
      <c r="L123"/>
      <c r="M123"/>
      <c r="N123"/>
      <c r="O123"/>
      <c r="P123"/>
      <c r="Q123"/>
      <c r="R123"/>
      <c r="S123"/>
    </row>
    <row r="124" spans="1:19" ht="15" hidden="1" customHeight="1" x14ac:dyDescent="0.2">
      <c r="D124" s="25" t="s">
        <v>97</v>
      </c>
      <c r="E124" s="28">
        <v>0</v>
      </c>
      <c r="F124"/>
      <c r="G124"/>
      <c r="H124"/>
      <c r="I124"/>
      <c r="J124"/>
      <c r="K124"/>
      <c r="L124"/>
      <c r="M124"/>
      <c r="N124"/>
      <c r="O124"/>
      <c r="P124"/>
      <c r="Q124"/>
      <c r="R124"/>
      <c r="S124"/>
    </row>
    <row r="125" spans="1:19" ht="15" hidden="1" customHeight="1" x14ac:dyDescent="0.2">
      <c r="D125" s="25" t="s">
        <v>137</v>
      </c>
      <c r="E125" s="28">
        <v>213600000</v>
      </c>
      <c r="F125"/>
      <c r="G125"/>
      <c r="H125"/>
      <c r="I125"/>
      <c r="J125"/>
      <c r="K125"/>
      <c r="L125"/>
      <c r="M125"/>
      <c r="N125"/>
      <c r="O125"/>
      <c r="P125"/>
      <c r="Q125"/>
      <c r="R125"/>
      <c r="S125"/>
    </row>
    <row r="126" spans="1:19" ht="15" hidden="1" customHeight="1" x14ac:dyDescent="0.2">
      <c r="D126" s="25" t="s">
        <v>108</v>
      </c>
      <c r="E126" s="28">
        <v>0</v>
      </c>
      <c r="F126"/>
      <c r="G126"/>
      <c r="H126"/>
      <c r="I126"/>
      <c r="J126"/>
      <c r="K126"/>
      <c r="L126"/>
      <c r="M126"/>
      <c r="N126"/>
      <c r="O126"/>
      <c r="P126"/>
      <c r="Q126"/>
      <c r="R126"/>
      <c r="S126"/>
    </row>
    <row r="127" spans="1:19" ht="15" hidden="1" customHeight="1" x14ac:dyDescent="0.2">
      <c r="D127" s="25" t="s">
        <v>109</v>
      </c>
      <c r="E127" s="28">
        <v>0</v>
      </c>
      <c r="F127"/>
      <c r="G127"/>
      <c r="H127"/>
      <c r="I127"/>
      <c r="J127"/>
      <c r="K127"/>
      <c r="L127"/>
      <c r="M127"/>
      <c r="N127"/>
      <c r="O127"/>
      <c r="P127"/>
      <c r="Q127"/>
      <c r="R127"/>
      <c r="S127"/>
    </row>
    <row r="128" spans="1:19" ht="15" hidden="1" customHeight="1" x14ac:dyDescent="0.2">
      <c r="A128" s="25" t="s">
        <v>59</v>
      </c>
      <c r="D128" s="25"/>
      <c r="E128" s="28">
        <v>292148815</v>
      </c>
      <c r="F128"/>
      <c r="G128"/>
      <c r="H128"/>
      <c r="I128"/>
      <c r="J128"/>
      <c r="K128"/>
      <c r="L128"/>
      <c r="M128"/>
      <c r="N128"/>
      <c r="O128"/>
      <c r="P128"/>
      <c r="Q128"/>
      <c r="R128"/>
      <c r="S128"/>
    </row>
    <row r="129" spans="1:19" ht="15" hidden="1" customHeight="1" x14ac:dyDescent="0.2">
      <c r="D129" s="25" t="s">
        <v>74</v>
      </c>
      <c r="E129" s="20">
        <f>+GETPIVOTDATA(" TOTAL ",$H$102)</f>
        <v>241813429.61929131</v>
      </c>
      <c r="F129"/>
      <c r="G129"/>
      <c r="H129"/>
      <c r="I129"/>
      <c r="J129"/>
      <c r="K129"/>
      <c r="L129"/>
      <c r="M129"/>
      <c r="N129"/>
      <c r="O129"/>
      <c r="P129"/>
      <c r="Q129"/>
      <c r="R129"/>
      <c r="S129"/>
    </row>
    <row r="130" spans="1:19" ht="15" hidden="1" customHeight="1" x14ac:dyDescent="0.2">
      <c r="D130" s="34" t="s">
        <v>110</v>
      </c>
      <c r="E130" s="38">
        <f>SUM(E128:E129)</f>
        <v>533962244.61929131</v>
      </c>
      <c r="F130"/>
      <c r="G130"/>
      <c r="H130"/>
      <c r="I130"/>
      <c r="J130"/>
      <c r="K130"/>
      <c r="L130"/>
      <c r="M130"/>
      <c r="N130"/>
      <c r="O130"/>
      <c r="P130"/>
      <c r="Q130"/>
      <c r="R130"/>
      <c r="S130"/>
    </row>
    <row r="131" spans="1:19" ht="15" hidden="1" customHeight="1" x14ac:dyDescent="0.2">
      <c r="A131"/>
      <c r="B131" s="30"/>
      <c r="C131"/>
      <c r="D131" s="34" t="s">
        <v>146</v>
      </c>
      <c r="E131" s="39" t="e">
        <f>+#REF!</f>
        <v>#REF!</v>
      </c>
      <c r="F131"/>
      <c r="G131"/>
      <c r="H131"/>
      <c r="I131"/>
      <c r="J131"/>
      <c r="K131"/>
      <c r="L131"/>
      <c r="M131"/>
      <c r="N131"/>
      <c r="O131"/>
      <c r="P131"/>
      <c r="Q131"/>
      <c r="R131"/>
      <c r="S131"/>
    </row>
    <row r="132" spans="1:19" ht="15" hidden="1" customHeight="1" x14ac:dyDescent="0.2">
      <c r="A132"/>
      <c r="B132" s="30"/>
      <c r="C132"/>
      <c r="D132"/>
      <c r="E132" s="40"/>
      <c r="F132"/>
      <c r="G132"/>
      <c r="H132"/>
      <c r="I132"/>
      <c r="J132"/>
      <c r="K132"/>
      <c r="L132"/>
      <c r="M132"/>
      <c r="N132"/>
      <c r="O132"/>
      <c r="P132"/>
      <c r="Q132"/>
      <c r="R132"/>
      <c r="S132"/>
    </row>
    <row r="133" spans="1:19" ht="15" hidden="1" customHeight="1" x14ac:dyDescent="0.2">
      <c r="A133"/>
      <c r="B133" s="30"/>
      <c r="C133"/>
      <c r="D133" s="34" t="s">
        <v>147</v>
      </c>
      <c r="E133" s="38">
        <f>+D9*3%</f>
        <v>689856128.81999981</v>
      </c>
      <c r="F133"/>
      <c r="G133"/>
      <c r="H133"/>
      <c r="I133"/>
      <c r="J133"/>
      <c r="K133"/>
      <c r="L133"/>
      <c r="M133"/>
      <c r="N133"/>
      <c r="O133"/>
      <c r="P133"/>
      <c r="Q133"/>
      <c r="R133"/>
      <c r="S133"/>
    </row>
    <row r="134" spans="1:19" ht="15" hidden="1" customHeight="1" x14ac:dyDescent="0.2">
      <c r="A134"/>
      <c r="B134" s="30"/>
      <c r="C134"/>
      <c r="D134" s="34" t="s">
        <v>146</v>
      </c>
      <c r="E134" s="53">
        <v>20500</v>
      </c>
      <c r="F134"/>
      <c r="G134"/>
      <c r="H134"/>
      <c r="I134"/>
      <c r="J134"/>
      <c r="K134"/>
      <c r="L134"/>
      <c r="M134"/>
      <c r="N134"/>
      <c r="O134"/>
      <c r="P134"/>
      <c r="Q134"/>
      <c r="R134"/>
      <c r="S134"/>
    </row>
    <row r="135" spans="1:19" ht="15" hidden="1" customHeight="1" x14ac:dyDescent="0.2">
      <c r="A135"/>
      <c r="B135" s="30"/>
      <c r="C135"/>
      <c r="D135" s="36"/>
      <c r="E135" s="53"/>
      <c r="F135"/>
      <c r="G135"/>
      <c r="H135"/>
      <c r="I135"/>
      <c r="J135"/>
      <c r="K135"/>
      <c r="L135"/>
      <c r="M135"/>
      <c r="N135"/>
      <c r="O135"/>
      <c r="P135"/>
      <c r="Q135"/>
      <c r="R135"/>
      <c r="S135"/>
    </row>
    <row r="136" spans="1:19" ht="15" hidden="1" customHeight="1" x14ac:dyDescent="0.2">
      <c r="A136"/>
      <c r="B136" s="30"/>
      <c r="C136"/>
      <c r="D136" s="36"/>
      <c r="E136" s="53"/>
      <c r="F136"/>
      <c r="G136"/>
      <c r="H136"/>
      <c r="I136"/>
      <c r="J136"/>
      <c r="K136"/>
      <c r="L136"/>
      <c r="M136"/>
      <c r="N136"/>
      <c r="O136"/>
      <c r="P136"/>
      <c r="Q136"/>
      <c r="R136"/>
      <c r="S136"/>
    </row>
    <row r="137" spans="1:19" ht="15" hidden="1" customHeight="1" x14ac:dyDescent="0.2">
      <c r="A137"/>
      <c r="B137" s="30"/>
      <c r="C137"/>
      <c r="D137"/>
      <c r="E137" s="40"/>
      <c r="F137"/>
      <c r="G137"/>
      <c r="H137"/>
      <c r="I137"/>
      <c r="J137"/>
      <c r="K137"/>
      <c r="L137"/>
      <c r="M137"/>
      <c r="N137"/>
      <c r="O137"/>
      <c r="P137"/>
      <c r="Q137"/>
      <c r="R137"/>
      <c r="S137"/>
    </row>
    <row r="138" spans="1:19" ht="15" hidden="1" customHeight="1" x14ac:dyDescent="0.2">
      <c r="A138" s="150" t="s">
        <v>148</v>
      </c>
      <c r="B138" s="150"/>
      <c r="C138" s="150"/>
      <c r="D138" s="150"/>
      <c r="E138" s="150"/>
      <c r="F138"/>
      <c r="G138"/>
      <c r="H138"/>
      <c r="I138"/>
      <c r="J138"/>
      <c r="K138"/>
      <c r="L138"/>
      <c r="M138"/>
      <c r="N138"/>
      <c r="O138"/>
      <c r="P138"/>
      <c r="Q138"/>
      <c r="R138"/>
      <c r="S138"/>
    </row>
    <row r="139" spans="1:19" ht="30" hidden="1" customHeight="1" x14ac:dyDescent="0.2">
      <c r="A139" s="25" t="s">
        <v>49</v>
      </c>
      <c r="B139" s="27" t="s">
        <v>64</v>
      </c>
      <c r="C139" s="25" t="s">
        <v>81</v>
      </c>
      <c r="D139" s="25" t="s">
        <v>82</v>
      </c>
      <c r="E139" s="24" t="s">
        <v>51</v>
      </c>
      <c r="F139"/>
      <c r="G139"/>
      <c r="H139" s="31" t="s">
        <v>149</v>
      </c>
      <c r="I139"/>
      <c r="J139"/>
      <c r="K139"/>
      <c r="L139"/>
      <c r="M139"/>
      <c r="N139"/>
      <c r="O139"/>
      <c r="P139"/>
      <c r="Q139"/>
      <c r="R139"/>
      <c r="S139"/>
    </row>
    <row r="140" spans="1:19" ht="30" hidden="1" customHeight="1" x14ac:dyDescent="0.2">
      <c r="A140" s="25" t="s">
        <v>57</v>
      </c>
      <c r="B140" s="27" t="s">
        <v>75</v>
      </c>
      <c r="C140" s="25" t="s">
        <v>150</v>
      </c>
      <c r="D140" s="25" t="s">
        <v>94</v>
      </c>
      <c r="E140" s="28">
        <v>0</v>
      </c>
      <c r="F140"/>
      <c r="G140"/>
      <c r="H140"/>
      <c r="I140"/>
      <c r="J140"/>
      <c r="K140"/>
      <c r="L140"/>
      <c r="M140"/>
      <c r="N140"/>
      <c r="O140"/>
      <c r="P140"/>
      <c r="Q140"/>
      <c r="R140"/>
      <c r="S140"/>
    </row>
    <row r="141" spans="1:19" ht="15" hidden="1" customHeight="1" x14ac:dyDescent="0.2">
      <c r="D141" s="25" t="s">
        <v>95</v>
      </c>
      <c r="E141" s="28">
        <v>0</v>
      </c>
      <c r="F141"/>
      <c r="G141"/>
      <c r="H141" t="s">
        <v>83</v>
      </c>
      <c r="I141" s="20" t="s">
        <v>84</v>
      </c>
      <c r="J141"/>
      <c r="K141"/>
      <c r="L141"/>
      <c r="M141"/>
      <c r="N141"/>
      <c r="O141"/>
      <c r="P141"/>
      <c r="Q141"/>
      <c r="R141"/>
      <c r="S141"/>
    </row>
    <row r="142" spans="1:19" ht="15" hidden="1" customHeight="1" x14ac:dyDescent="0.2">
      <c r="D142" s="25" t="s">
        <v>97</v>
      </c>
      <c r="E142" s="28">
        <v>0</v>
      </c>
      <c r="F142"/>
      <c r="G142"/>
      <c r="H142" s="31" t="s">
        <v>151</v>
      </c>
      <c r="I142" s="20">
        <v>146927445.47498888</v>
      </c>
      <c r="J142"/>
      <c r="K142"/>
      <c r="L142"/>
      <c r="M142"/>
      <c r="N142"/>
      <c r="O142"/>
      <c r="P142"/>
      <c r="Q142"/>
      <c r="R142"/>
      <c r="S142"/>
    </row>
    <row r="143" spans="1:19" ht="15" hidden="1" customHeight="1" x14ac:dyDescent="0.2">
      <c r="D143" s="25" t="s">
        <v>109</v>
      </c>
      <c r="E143" s="28">
        <v>0</v>
      </c>
      <c r="F143"/>
      <c r="G143"/>
      <c r="H143" s="31" t="s">
        <v>152</v>
      </c>
      <c r="I143" s="20">
        <v>139028081.51028529</v>
      </c>
      <c r="J143"/>
      <c r="K143"/>
      <c r="L143"/>
      <c r="M143"/>
      <c r="N143"/>
      <c r="O143"/>
      <c r="P143"/>
      <c r="Q143"/>
      <c r="R143"/>
      <c r="S143"/>
    </row>
    <row r="144" spans="1:19" ht="15" hidden="1" customHeight="1" x14ac:dyDescent="0.2">
      <c r="C144" s="25" t="s">
        <v>153</v>
      </c>
      <c r="D144" s="25" t="s">
        <v>92</v>
      </c>
      <c r="E144" s="28">
        <v>17665000</v>
      </c>
      <c r="F144"/>
      <c r="G144"/>
      <c r="H144" s="31" t="s">
        <v>154</v>
      </c>
      <c r="I144" s="20">
        <v>125428475.38159271</v>
      </c>
      <c r="J144"/>
      <c r="K144"/>
      <c r="L144"/>
      <c r="M144"/>
      <c r="N144"/>
      <c r="O144"/>
      <c r="P144"/>
      <c r="Q144"/>
      <c r="R144"/>
      <c r="S144"/>
    </row>
    <row r="145" spans="2:19" ht="15" hidden="1" customHeight="1" x14ac:dyDescent="0.2">
      <c r="D145" s="25" t="s">
        <v>97</v>
      </c>
      <c r="E145" s="28">
        <v>200000</v>
      </c>
      <c r="F145"/>
      <c r="G145"/>
      <c r="H145" s="31" t="s">
        <v>155</v>
      </c>
      <c r="I145" s="20">
        <v>19141266.054859687</v>
      </c>
      <c r="J145"/>
      <c r="K145"/>
      <c r="L145"/>
      <c r="M145"/>
      <c r="N145"/>
      <c r="O145"/>
      <c r="P145"/>
      <c r="Q145"/>
      <c r="R145"/>
      <c r="S145"/>
    </row>
    <row r="146" spans="2:19" ht="15" hidden="1" customHeight="1" x14ac:dyDescent="0.2">
      <c r="D146" s="25" t="s">
        <v>98</v>
      </c>
      <c r="E146" s="28">
        <v>0</v>
      </c>
      <c r="F146"/>
      <c r="G146"/>
      <c r="H146" s="31" t="s">
        <v>156</v>
      </c>
      <c r="I146" s="20">
        <v>54393066.781765223</v>
      </c>
      <c r="J146"/>
      <c r="K146"/>
      <c r="L146"/>
      <c r="M146"/>
      <c r="N146"/>
      <c r="O146"/>
      <c r="P146"/>
      <c r="Q146"/>
      <c r="R146"/>
      <c r="S146"/>
    </row>
    <row r="147" spans="2:19" ht="15" hidden="1" customHeight="1" x14ac:dyDescent="0.2">
      <c r="D147" s="25" t="s">
        <v>100</v>
      </c>
      <c r="E147" s="28">
        <v>0</v>
      </c>
      <c r="F147"/>
      <c r="G147"/>
      <c r="H147" s="31" t="s">
        <v>157</v>
      </c>
      <c r="I147" s="20">
        <v>417765899.59140372</v>
      </c>
      <c r="J147"/>
      <c r="K147"/>
      <c r="L147"/>
      <c r="M147"/>
      <c r="N147"/>
      <c r="O147"/>
      <c r="P147"/>
      <c r="Q147"/>
      <c r="R147"/>
      <c r="S147"/>
    </row>
    <row r="148" spans="2:19" ht="15" hidden="1" customHeight="1" x14ac:dyDescent="0.2">
      <c r="D148" s="25" t="s">
        <v>102</v>
      </c>
      <c r="E148" s="28">
        <v>0</v>
      </c>
      <c r="F148"/>
      <c r="G148"/>
      <c r="H148" s="31" t="s">
        <v>59</v>
      </c>
      <c r="I148" s="20">
        <v>902684234.79489553</v>
      </c>
      <c r="J148"/>
      <c r="K148"/>
      <c r="L148"/>
      <c r="M148"/>
      <c r="N148"/>
      <c r="O148"/>
      <c r="P148"/>
      <c r="Q148"/>
      <c r="R148"/>
      <c r="S148"/>
    </row>
    <row r="149" spans="2:19" ht="15" hidden="1" customHeight="1" x14ac:dyDescent="0.2">
      <c r="D149" s="25" t="s">
        <v>103</v>
      </c>
      <c r="E149" s="28">
        <v>0</v>
      </c>
      <c r="F149"/>
      <c r="G149"/>
      <c r="H149"/>
      <c r="I149"/>
      <c r="J149"/>
      <c r="K149"/>
      <c r="L149"/>
      <c r="M149"/>
      <c r="N149"/>
      <c r="O149"/>
      <c r="P149"/>
      <c r="Q149"/>
      <c r="R149"/>
      <c r="S149"/>
    </row>
    <row r="150" spans="2:19" ht="15" hidden="1" customHeight="1" x14ac:dyDescent="0.2">
      <c r="D150" s="25" t="s">
        <v>104</v>
      </c>
      <c r="E150" s="28">
        <v>0</v>
      </c>
      <c r="F150"/>
      <c r="G150"/>
      <c r="H150"/>
      <c r="I150"/>
      <c r="J150"/>
      <c r="K150"/>
      <c r="L150"/>
      <c r="M150"/>
      <c r="N150"/>
      <c r="O150"/>
      <c r="P150"/>
      <c r="Q150"/>
      <c r="R150"/>
      <c r="S150"/>
    </row>
    <row r="151" spans="2:19" ht="15" hidden="1" customHeight="1" x14ac:dyDescent="0.2">
      <c r="D151" s="25" t="s">
        <v>105</v>
      </c>
      <c r="E151" s="28">
        <v>96000</v>
      </c>
      <c r="F151"/>
      <c r="G151"/>
      <c r="H151"/>
      <c r="I151"/>
      <c r="J151"/>
      <c r="K151"/>
      <c r="L151"/>
      <c r="M151"/>
      <c r="N151"/>
      <c r="O151"/>
      <c r="P151"/>
      <c r="Q151"/>
      <c r="R151"/>
      <c r="S151"/>
    </row>
    <row r="152" spans="2:19" ht="15" hidden="1" customHeight="1" x14ac:dyDescent="0.2">
      <c r="D152" s="25" t="s">
        <v>106</v>
      </c>
      <c r="E152" s="28">
        <v>0</v>
      </c>
      <c r="F152"/>
      <c r="G152"/>
      <c r="H152"/>
      <c r="I152"/>
      <c r="J152"/>
      <c r="K152"/>
      <c r="L152"/>
      <c r="M152"/>
      <c r="N152"/>
      <c r="O152"/>
      <c r="P152"/>
      <c r="Q152"/>
      <c r="R152"/>
      <c r="S152"/>
    </row>
    <row r="153" spans="2:19" ht="45" hidden="1" customHeight="1" x14ac:dyDescent="0.2">
      <c r="B153" s="27" t="s">
        <v>76</v>
      </c>
      <c r="C153" s="25" t="s">
        <v>158</v>
      </c>
      <c r="D153" s="25" t="s">
        <v>116</v>
      </c>
      <c r="E153" s="28">
        <v>0</v>
      </c>
      <c r="F153"/>
      <c r="G153"/>
      <c r="H153"/>
      <c r="I153"/>
      <c r="J153"/>
      <c r="K153"/>
      <c r="L153"/>
      <c r="M153"/>
      <c r="N153"/>
      <c r="O153"/>
      <c r="P153"/>
      <c r="Q153"/>
      <c r="R153"/>
      <c r="S153"/>
    </row>
    <row r="154" spans="2:19" ht="15" hidden="1" customHeight="1" x14ac:dyDescent="0.2">
      <c r="D154" s="25" t="s">
        <v>109</v>
      </c>
      <c r="E154" s="28">
        <v>0</v>
      </c>
      <c r="F154"/>
      <c r="G154"/>
      <c r="H154"/>
      <c r="I154"/>
      <c r="J154"/>
      <c r="K154"/>
      <c r="L154"/>
      <c r="M154"/>
      <c r="N154"/>
      <c r="O154"/>
      <c r="P154"/>
      <c r="Q154"/>
      <c r="R154"/>
      <c r="S154"/>
    </row>
    <row r="155" spans="2:19" ht="30" hidden="1" customHeight="1" x14ac:dyDescent="0.2">
      <c r="B155" s="27" t="s">
        <v>77</v>
      </c>
      <c r="C155" s="25" t="s">
        <v>159</v>
      </c>
      <c r="D155" s="25" t="s">
        <v>92</v>
      </c>
      <c r="E155" s="28">
        <v>0</v>
      </c>
      <c r="F155"/>
      <c r="G155"/>
      <c r="H155"/>
      <c r="I155"/>
      <c r="J155"/>
      <c r="K155"/>
      <c r="L155"/>
      <c r="M155"/>
      <c r="N155"/>
      <c r="O155"/>
      <c r="P155"/>
      <c r="Q155"/>
      <c r="R155"/>
      <c r="S155"/>
    </row>
    <row r="156" spans="2:19" ht="15" hidden="1" customHeight="1" x14ac:dyDescent="0.2">
      <c r="D156" s="25" t="s">
        <v>116</v>
      </c>
      <c r="E156" s="28">
        <v>111100</v>
      </c>
      <c r="F156"/>
      <c r="G156"/>
      <c r="H156"/>
      <c r="I156"/>
      <c r="J156"/>
      <c r="K156"/>
      <c r="L156"/>
      <c r="M156"/>
      <c r="N156"/>
      <c r="O156"/>
      <c r="P156"/>
      <c r="Q156"/>
      <c r="R156"/>
      <c r="S156"/>
    </row>
    <row r="157" spans="2:19" ht="15" hidden="1" customHeight="1" x14ac:dyDescent="0.2">
      <c r="D157" s="25" t="s">
        <v>94</v>
      </c>
      <c r="E157" s="28">
        <v>0</v>
      </c>
      <c r="F157"/>
      <c r="G157"/>
      <c r="H157"/>
      <c r="I157"/>
      <c r="J157"/>
      <c r="K157"/>
      <c r="L157"/>
      <c r="M157"/>
      <c r="N157"/>
      <c r="O157"/>
      <c r="P157"/>
      <c r="Q157"/>
      <c r="R157"/>
      <c r="S157"/>
    </row>
    <row r="158" spans="2:19" ht="15" hidden="1" customHeight="1" x14ac:dyDescent="0.2">
      <c r="D158" s="25" t="s">
        <v>97</v>
      </c>
      <c r="E158" s="28">
        <v>5200000</v>
      </c>
      <c r="F158"/>
      <c r="G158"/>
      <c r="H158"/>
      <c r="I158"/>
      <c r="J158"/>
      <c r="K158"/>
      <c r="L158"/>
      <c r="M158"/>
      <c r="N158"/>
      <c r="O158"/>
      <c r="P158"/>
      <c r="Q158"/>
      <c r="R158"/>
      <c r="S158"/>
    </row>
    <row r="159" spans="2:19" ht="15" hidden="1" customHeight="1" x14ac:dyDescent="0.2">
      <c r="D159" s="25" t="s">
        <v>98</v>
      </c>
      <c r="E159" s="28">
        <v>0</v>
      </c>
      <c r="F159"/>
      <c r="G159"/>
      <c r="H159"/>
      <c r="I159"/>
      <c r="J159"/>
      <c r="K159"/>
      <c r="L159"/>
      <c r="M159"/>
      <c r="N159"/>
      <c r="O159"/>
      <c r="P159"/>
      <c r="Q159"/>
      <c r="R159"/>
      <c r="S159"/>
    </row>
    <row r="160" spans="2:19" ht="15" hidden="1" customHeight="1" x14ac:dyDescent="0.2">
      <c r="D160" s="25" t="s">
        <v>100</v>
      </c>
      <c r="E160" s="28">
        <v>0</v>
      </c>
      <c r="F160"/>
      <c r="G160"/>
      <c r="H160"/>
      <c r="I160"/>
      <c r="J160"/>
      <c r="K160"/>
      <c r="L160"/>
      <c r="M160"/>
      <c r="N160"/>
      <c r="O160"/>
      <c r="P160"/>
      <c r="Q160"/>
      <c r="R160"/>
      <c r="S160"/>
    </row>
    <row r="161" spans="3:19" ht="15" hidden="1" customHeight="1" x14ac:dyDescent="0.2">
      <c r="D161" s="25" t="s">
        <v>102</v>
      </c>
      <c r="E161" s="28">
        <v>0</v>
      </c>
      <c r="F161"/>
      <c r="G161"/>
      <c r="H161"/>
      <c r="I161"/>
      <c r="J161"/>
      <c r="K161"/>
      <c r="L161"/>
      <c r="M161"/>
      <c r="N161"/>
      <c r="O161"/>
      <c r="P161"/>
      <c r="Q161"/>
      <c r="R161"/>
      <c r="S161"/>
    </row>
    <row r="162" spans="3:19" ht="15" hidden="1" customHeight="1" x14ac:dyDescent="0.2">
      <c r="D162" s="25" t="s">
        <v>103</v>
      </c>
      <c r="E162" s="28">
        <v>0</v>
      </c>
      <c r="F162"/>
      <c r="G162"/>
      <c r="H162"/>
      <c r="I162"/>
      <c r="J162"/>
      <c r="K162"/>
      <c r="L162"/>
      <c r="M162"/>
      <c r="N162"/>
      <c r="O162"/>
      <c r="P162"/>
      <c r="Q162"/>
      <c r="R162"/>
      <c r="S162"/>
    </row>
    <row r="163" spans="3:19" ht="15" hidden="1" customHeight="1" x14ac:dyDescent="0.2">
      <c r="D163" s="25" t="s">
        <v>104</v>
      </c>
      <c r="E163" s="28">
        <v>0</v>
      </c>
      <c r="F163"/>
      <c r="G163"/>
      <c r="H163"/>
      <c r="I163"/>
      <c r="J163"/>
      <c r="K163"/>
      <c r="L163"/>
      <c r="M163"/>
      <c r="N163"/>
      <c r="O163"/>
      <c r="P163"/>
      <c r="Q163"/>
      <c r="R163"/>
      <c r="S163"/>
    </row>
    <row r="164" spans="3:19" ht="15" hidden="1" customHeight="1" x14ac:dyDescent="0.2">
      <c r="D164" s="25" t="s">
        <v>105</v>
      </c>
      <c r="E164" s="28">
        <v>0</v>
      </c>
      <c r="F164"/>
      <c r="G164"/>
      <c r="H164"/>
      <c r="I164"/>
      <c r="J164"/>
      <c r="K164"/>
      <c r="L164"/>
      <c r="M164"/>
      <c r="N164"/>
      <c r="O164"/>
      <c r="P164"/>
      <c r="Q164"/>
      <c r="R164"/>
      <c r="S164"/>
    </row>
    <row r="165" spans="3:19" ht="15" hidden="1" customHeight="1" x14ac:dyDescent="0.2">
      <c r="D165" s="25" t="s">
        <v>106</v>
      </c>
      <c r="E165" s="28">
        <v>300000</v>
      </c>
      <c r="F165"/>
      <c r="G165"/>
      <c r="H165"/>
      <c r="I165"/>
      <c r="J165"/>
      <c r="K165"/>
      <c r="L165"/>
      <c r="M165"/>
      <c r="N165"/>
      <c r="O165"/>
      <c r="P165"/>
      <c r="Q165"/>
      <c r="R165"/>
      <c r="S165"/>
    </row>
    <row r="166" spans="3:19" ht="15" hidden="1" customHeight="1" x14ac:dyDescent="0.2">
      <c r="D166" s="25" t="s">
        <v>144</v>
      </c>
      <c r="E166" s="28">
        <v>0</v>
      </c>
      <c r="F166"/>
      <c r="G166"/>
      <c r="H166"/>
      <c r="I166"/>
      <c r="J166"/>
      <c r="K166"/>
      <c r="L166"/>
      <c r="M166"/>
      <c r="N166"/>
      <c r="O166"/>
      <c r="P166"/>
      <c r="Q166"/>
      <c r="R166"/>
      <c r="S166"/>
    </row>
    <row r="167" spans="3:19" ht="15" hidden="1" customHeight="1" x14ac:dyDescent="0.2">
      <c r="D167" s="25" t="s">
        <v>107</v>
      </c>
      <c r="E167" s="28">
        <v>23500000</v>
      </c>
      <c r="F167"/>
      <c r="G167"/>
      <c r="H167"/>
      <c r="I167"/>
      <c r="J167"/>
      <c r="K167"/>
      <c r="L167"/>
      <c r="M167"/>
      <c r="N167"/>
      <c r="O167"/>
      <c r="P167"/>
      <c r="Q167"/>
      <c r="R167"/>
      <c r="S167"/>
    </row>
    <row r="168" spans="3:19" ht="15" hidden="1" customHeight="1" x14ac:dyDescent="0.2">
      <c r="D168" s="25" t="s">
        <v>138</v>
      </c>
      <c r="E168" s="28">
        <v>0</v>
      </c>
      <c r="F168"/>
      <c r="G168"/>
      <c r="H168"/>
      <c r="I168"/>
      <c r="J168"/>
      <c r="K168"/>
      <c r="L168"/>
      <c r="M168"/>
      <c r="N168"/>
      <c r="O168"/>
      <c r="P168"/>
      <c r="Q168"/>
      <c r="R168"/>
      <c r="S168"/>
    </row>
    <row r="169" spans="3:19" ht="15" hidden="1" customHeight="1" x14ac:dyDescent="0.2">
      <c r="D169" s="25" t="s">
        <v>109</v>
      </c>
      <c r="E169" s="28">
        <v>15400000</v>
      </c>
      <c r="F169"/>
      <c r="G169"/>
      <c r="H169"/>
      <c r="I169"/>
      <c r="J169"/>
      <c r="K169"/>
      <c r="L169"/>
      <c r="M169"/>
      <c r="N169"/>
      <c r="O169"/>
      <c r="P169"/>
      <c r="Q169"/>
      <c r="R169"/>
      <c r="S169"/>
    </row>
    <row r="170" spans="3:19" ht="15" hidden="1" customHeight="1" x14ac:dyDescent="0.2">
      <c r="C170" s="25" t="s">
        <v>160</v>
      </c>
      <c r="D170" s="25" t="s">
        <v>92</v>
      </c>
      <c r="E170" s="28">
        <v>0</v>
      </c>
      <c r="F170"/>
      <c r="G170"/>
      <c r="H170"/>
      <c r="I170"/>
      <c r="J170"/>
      <c r="K170"/>
      <c r="L170"/>
      <c r="M170"/>
      <c r="N170"/>
      <c r="O170"/>
      <c r="P170"/>
      <c r="Q170"/>
      <c r="R170"/>
      <c r="S170"/>
    </row>
    <row r="171" spans="3:19" ht="15" hidden="1" customHeight="1" x14ac:dyDescent="0.2">
      <c r="D171" s="25" t="s">
        <v>116</v>
      </c>
      <c r="E171" s="28">
        <v>0</v>
      </c>
      <c r="F171"/>
      <c r="G171"/>
      <c r="H171"/>
      <c r="I171"/>
      <c r="J171"/>
      <c r="K171"/>
      <c r="L171"/>
      <c r="M171"/>
      <c r="N171"/>
      <c r="O171"/>
      <c r="P171"/>
      <c r="Q171"/>
      <c r="R171"/>
      <c r="S171"/>
    </row>
    <row r="172" spans="3:19" ht="15" hidden="1" customHeight="1" x14ac:dyDescent="0.2">
      <c r="D172" s="25" t="s">
        <v>94</v>
      </c>
      <c r="E172" s="28">
        <v>325000</v>
      </c>
      <c r="F172"/>
      <c r="G172"/>
      <c r="H172"/>
      <c r="I172"/>
      <c r="J172"/>
      <c r="K172"/>
      <c r="L172"/>
      <c r="M172"/>
      <c r="N172"/>
      <c r="O172"/>
      <c r="P172"/>
      <c r="Q172"/>
      <c r="R172"/>
      <c r="S172"/>
    </row>
    <row r="173" spans="3:19" ht="15" hidden="1" customHeight="1" x14ac:dyDescent="0.2">
      <c r="D173" s="25" t="s">
        <v>95</v>
      </c>
      <c r="E173" s="28">
        <v>0</v>
      </c>
      <c r="F173"/>
      <c r="G173"/>
      <c r="H173"/>
      <c r="I173"/>
      <c r="J173"/>
      <c r="K173"/>
      <c r="L173"/>
      <c r="M173"/>
      <c r="N173"/>
      <c r="O173"/>
      <c r="P173"/>
      <c r="Q173"/>
      <c r="R173"/>
      <c r="S173"/>
    </row>
    <row r="174" spans="3:19" ht="15" hidden="1" customHeight="1" x14ac:dyDescent="0.2">
      <c r="D174" s="25" t="s">
        <v>96</v>
      </c>
      <c r="E174" s="28">
        <v>0</v>
      </c>
      <c r="F174"/>
      <c r="G174"/>
      <c r="H174"/>
      <c r="I174"/>
      <c r="J174"/>
      <c r="K174"/>
      <c r="L174"/>
      <c r="M174"/>
      <c r="N174"/>
      <c r="O174"/>
      <c r="P174"/>
      <c r="Q174"/>
      <c r="R174"/>
      <c r="S174"/>
    </row>
    <row r="175" spans="3:19" ht="15" hidden="1" customHeight="1" x14ac:dyDescent="0.2">
      <c r="D175" s="25" t="s">
        <v>97</v>
      </c>
      <c r="E175" s="28">
        <v>0</v>
      </c>
      <c r="F175"/>
      <c r="G175"/>
      <c r="H175"/>
      <c r="I175"/>
      <c r="J175"/>
      <c r="K175"/>
      <c r="L175"/>
      <c r="M175"/>
      <c r="N175"/>
      <c r="O175"/>
      <c r="P175"/>
      <c r="Q175"/>
      <c r="R175"/>
      <c r="S175"/>
    </row>
    <row r="176" spans="3:19" ht="15" hidden="1" customHeight="1" x14ac:dyDescent="0.2">
      <c r="D176" s="25" t="s">
        <v>98</v>
      </c>
      <c r="E176" s="28">
        <v>0</v>
      </c>
      <c r="F176"/>
      <c r="G176"/>
      <c r="H176"/>
      <c r="I176"/>
      <c r="J176"/>
      <c r="K176"/>
      <c r="L176"/>
      <c r="M176"/>
      <c r="N176"/>
      <c r="O176"/>
      <c r="P176"/>
      <c r="Q176"/>
      <c r="R176"/>
      <c r="S176"/>
    </row>
    <row r="177" spans="3:19" ht="15" hidden="1" customHeight="1" x14ac:dyDescent="0.2">
      <c r="D177" s="25" t="s">
        <v>100</v>
      </c>
      <c r="E177" s="28">
        <v>0</v>
      </c>
      <c r="F177"/>
      <c r="G177"/>
      <c r="H177"/>
      <c r="I177"/>
      <c r="J177"/>
      <c r="K177"/>
      <c r="L177"/>
      <c r="M177"/>
      <c r="N177"/>
      <c r="O177"/>
      <c r="P177"/>
      <c r="Q177"/>
      <c r="R177"/>
      <c r="S177"/>
    </row>
    <row r="178" spans="3:19" ht="15" hidden="1" customHeight="1" x14ac:dyDescent="0.2">
      <c r="D178" s="25" t="s">
        <v>102</v>
      </c>
      <c r="E178" s="28">
        <v>0</v>
      </c>
      <c r="F178"/>
      <c r="G178"/>
      <c r="H178"/>
      <c r="I178"/>
      <c r="J178"/>
      <c r="K178"/>
      <c r="L178"/>
      <c r="M178"/>
      <c r="N178"/>
      <c r="O178"/>
      <c r="P178"/>
      <c r="Q178"/>
      <c r="R178"/>
      <c r="S178"/>
    </row>
    <row r="179" spans="3:19" ht="15" hidden="1" customHeight="1" x14ac:dyDescent="0.2">
      <c r="D179" s="25" t="s">
        <v>103</v>
      </c>
      <c r="E179" s="28">
        <v>0</v>
      </c>
      <c r="F179"/>
      <c r="G179"/>
      <c r="H179"/>
      <c r="I179"/>
      <c r="J179"/>
      <c r="K179"/>
      <c r="L179"/>
      <c r="M179"/>
      <c r="N179"/>
      <c r="O179"/>
      <c r="P179"/>
      <c r="Q179"/>
      <c r="R179"/>
      <c r="S179"/>
    </row>
    <row r="180" spans="3:19" ht="15" hidden="1" customHeight="1" x14ac:dyDescent="0.2">
      <c r="D180" s="25" t="s">
        <v>104</v>
      </c>
      <c r="E180" s="28">
        <v>0</v>
      </c>
      <c r="F180"/>
      <c r="G180"/>
      <c r="H180"/>
      <c r="I180"/>
      <c r="J180"/>
      <c r="K180"/>
      <c r="L180"/>
      <c r="M180"/>
      <c r="N180"/>
      <c r="O180"/>
      <c r="P180"/>
      <c r="Q180"/>
      <c r="R180"/>
      <c r="S180"/>
    </row>
    <row r="181" spans="3:19" ht="15" hidden="1" customHeight="1" x14ac:dyDescent="0.2">
      <c r="D181" s="25" t="s">
        <v>105</v>
      </c>
      <c r="E181" s="28">
        <v>0</v>
      </c>
      <c r="F181"/>
      <c r="G181"/>
      <c r="H181"/>
      <c r="I181"/>
      <c r="J181"/>
      <c r="K181"/>
      <c r="L181"/>
      <c r="M181"/>
      <c r="N181"/>
      <c r="O181"/>
      <c r="P181"/>
      <c r="Q181"/>
      <c r="R181"/>
      <c r="S181"/>
    </row>
    <row r="182" spans="3:19" ht="15" hidden="1" customHeight="1" x14ac:dyDescent="0.2">
      <c r="D182" s="25" t="s">
        <v>106</v>
      </c>
      <c r="E182" s="28">
        <v>0</v>
      </c>
      <c r="F182"/>
      <c r="G182"/>
      <c r="H182"/>
      <c r="I182"/>
      <c r="J182"/>
      <c r="K182"/>
      <c r="L182"/>
      <c r="M182"/>
      <c r="N182"/>
      <c r="O182"/>
      <c r="P182"/>
      <c r="Q182"/>
      <c r="R182"/>
      <c r="S182"/>
    </row>
    <row r="183" spans="3:19" ht="15" hidden="1" customHeight="1" x14ac:dyDescent="0.2">
      <c r="D183" s="25" t="s">
        <v>107</v>
      </c>
      <c r="E183" s="28">
        <v>0</v>
      </c>
      <c r="F183"/>
      <c r="G183"/>
      <c r="H183"/>
      <c r="I183"/>
      <c r="J183"/>
      <c r="K183"/>
      <c r="L183"/>
      <c r="M183"/>
      <c r="N183"/>
      <c r="O183"/>
      <c r="P183"/>
      <c r="Q183"/>
      <c r="R183"/>
      <c r="S183"/>
    </row>
    <row r="184" spans="3:19" ht="15" hidden="1" customHeight="1" x14ac:dyDescent="0.2">
      <c r="D184" s="25" t="s">
        <v>108</v>
      </c>
      <c r="E184" s="28">
        <v>0</v>
      </c>
      <c r="F184"/>
      <c r="G184"/>
      <c r="H184"/>
      <c r="I184"/>
      <c r="J184"/>
      <c r="K184"/>
      <c r="L184"/>
      <c r="M184"/>
      <c r="N184"/>
      <c r="O184"/>
      <c r="P184"/>
      <c r="Q184"/>
      <c r="R184"/>
      <c r="S184"/>
    </row>
    <row r="185" spans="3:19" ht="15" hidden="1" customHeight="1" x14ac:dyDescent="0.2">
      <c r="D185" s="25" t="s">
        <v>109</v>
      </c>
      <c r="E185" s="28">
        <v>800000</v>
      </c>
      <c r="F185"/>
      <c r="G185"/>
      <c r="H185"/>
      <c r="I185"/>
      <c r="J185"/>
      <c r="K185"/>
      <c r="L185"/>
      <c r="M185"/>
      <c r="N185"/>
      <c r="O185"/>
      <c r="P185"/>
      <c r="Q185"/>
      <c r="R185"/>
      <c r="S185"/>
    </row>
    <row r="186" spans="3:19" ht="15" hidden="1" customHeight="1" x14ac:dyDescent="0.2">
      <c r="C186" s="25" t="s">
        <v>161</v>
      </c>
      <c r="D186" s="25" t="s">
        <v>94</v>
      </c>
      <c r="E186" s="28">
        <v>0</v>
      </c>
      <c r="F186"/>
      <c r="G186"/>
      <c r="H186"/>
      <c r="I186"/>
      <c r="J186"/>
      <c r="K186"/>
      <c r="L186"/>
      <c r="M186"/>
      <c r="N186"/>
      <c r="O186"/>
      <c r="P186"/>
      <c r="Q186"/>
      <c r="R186"/>
      <c r="S186"/>
    </row>
    <row r="187" spans="3:19" ht="15" hidden="1" customHeight="1" x14ac:dyDescent="0.2">
      <c r="D187" s="25" t="s">
        <v>95</v>
      </c>
      <c r="E187" s="28">
        <v>0</v>
      </c>
      <c r="F187"/>
      <c r="G187"/>
      <c r="H187"/>
      <c r="I187"/>
      <c r="J187"/>
      <c r="K187"/>
      <c r="L187"/>
      <c r="M187"/>
      <c r="N187"/>
      <c r="O187"/>
      <c r="P187"/>
      <c r="Q187"/>
      <c r="R187"/>
      <c r="S187"/>
    </row>
    <row r="188" spans="3:19" ht="15" hidden="1" customHeight="1" x14ac:dyDescent="0.2">
      <c r="D188" s="25" t="s">
        <v>97</v>
      </c>
      <c r="E188" s="28">
        <v>100000</v>
      </c>
      <c r="F188"/>
      <c r="G188"/>
      <c r="H188"/>
      <c r="I188"/>
      <c r="J188"/>
      <c r="K188"/>
      <c r="L188"/>
      <c r="M188"/>
      <c r="N188"/>
      <c r="O188"/>
      <c r="P188"/>
      <c r="Q188"/>
      <c r="R188"/>
      <c r="S188"/>
    </row>
    <row r="189" spans="3:19" ht="15" hidden="1" customHeight="1" x14ac:dyDescent="0.2">
      <c r="D189" s="25" t="s">
        <v>98</v>
      </c>
      <c r="E189" s="28">
        <v>0</v>
      </c>
      <c r="F189"/>
      <c r="G189"/>
      <c r="H189"/>
      <c r="I189"/>
      <c r="J189"/>
      <c r="K189"/>
      <c r="L189"/>
      <c r="M189"/>
      <c r="N189"/>
      <c r="O189"/>
      <c r="P189"/>
      <c r="Q189"/>
      <c r="R189"/>
      <c r="S189"/>
    </row>
    <row r="190" spans="3:19" ht="15" hidden="1" customHeight="1" x14ac:dyDescent="0.2">
      <c r="D190" s="25" t="s">
        <v>100</v>
      </c>
      <c r="E190" s="28">
        <v>0</v>
      </c>
      <c r="F190"/>
      <c r="G190"/>
      <c r="H190"/>
      <c r="I190"/>
      <c r="J190"/>
      <c r="K190"/>
      <c r="L190"/>
      <c r="M190"/>
      <c r="N190"/>
      <c r="O190"/>
      <c r="P190"/>
      <c r="Q190"/>
      <c r="R190"/>
      <c r="S190"/>
    </row>
    <row r="191" spans="3:19" ht="15" hidden="1" customHeight="1" x14ac:dyDescent="0.2">
      <c r="D191" s="25" t="s">
        <v>102</v>
      </c>
      <c r="E191" s="28">
        <v>0</v>
      </c>
      <c r="F191"/>
      <c r="G191"/>
      <c r="H191"/>
      <c r="I191"/>
      <c r="J191"/>
      <c r="K191"/>
      <c r="L191"/>
      <c r="M191"/>
      <c r="N191"/>
      <c r="O191"/>
      <c r="P191"/>
      <c r="Q191"/>
      <c r="R191"/>
      <c r="S191"/>
    </row>
    <row r="192" spans="3:19" ht="15" hidden="1" customHeight="1" x14ac:dyDescent="0.2">
      <c r="D192" s="25" t="s">
        <v>103</v>
      </c>
      <c r="E192" s="28">
        <v>0</v>
      </c>
      <c r="F192"/>
      <c r="G192"/>
      <c r="H192"/>
      <c r="I192"/>
      <c r="J192"/>
      <c r="K192"/>
      <c r="L192"/>
      <c r="M192"/>
      <c r="N192"/>
      <c r="O192"/>
      <c r="P192"/>
      <c r="Q192"/>
      <c r="R192"/>
      <c r="S192"/>
    </row>
    <row r="193" spans="2:19" ht="15" hidden="1" customHeight="1" x14ac:dyDescent="0.2">
      <c r="D193" s="25" t="s">
        <v>104</v>
      </c>
      <c r="E193" s="28">
        <v>0</v>
      </c>
      <c r="F193"/>
      <c r="G193"/>
      <c r="H193"/>
      <c r="I193"/>
      <c r="J193"/>
      <c r="K193"/>
      <c r="L193"/>
      <c r="M193"/>
      <c r="N193"/>
      <c r="O193"/>
      <c r="P193"/>
      <c r="Q193"/>
      <c r="R193"/>
      <c r="S193"/>
    </row>
    <row r="194" spans="2:19" ht="15" hidden="1" customHeight="1" x14ac:dyDescent="0.2">
      <c r="D194" s="25" t="s">
        <v>105</v>
      </c>
      <c r="E194" s="28">
        <v>0</v>
      </c>
      <c r="F194"/>
      <c r="G194"/>
      <c r="H194"/>
      <c r="I194"/>
      <c r="J194"/>
      <c r="K194"/>
      <c r="L194"/>
      <c r="M194"/>
      <c r="N194"/>
      <c r="O194"/>
      <c r="P194"/>
      <c r="Q194"/>
      <c r="R194"/>
      <c r="S194"/>
    </row>
    <row r="195" spans="2:19" ht="15" hidden="1" customHeight="1" x14ac:dyDescent="0.2">
      <c r="D195" s="25" t="s">
        <v>106</v>
      </c>
      <c r="E195" s="28">
        <v>0</v>
      </c>
      <c r="F195"/>
      <c r="G195"/>
      <c r="H195"/>
      <c r="I195"/>
      <c r="J195"/>
      <c r="K195"/>
      <c r="L195"/>
      <c r="M195"/>
      <c r="N195"/>
      <c r="O195"/>
      <c r="P195"/>
      <c r="Q195"/>
      <c r="R195"/>
      <c r="S195"/>
    </row>
    <row r="196" spans="2:19" ht="15" hidden="1" customHeight="1" x14ac:dyDescent="0.2">
      <c r="D196" s="25" t="s">
        <v>108</v>
      </c>
      <c r="E196" s="28">
        <v>0</v>
      </c>
      <c r="F196"/>
      <c r="G196"/>
      <c r="H196"/>
      <c r="I196"/>
      <c r="J196"/>
      <c r="K196"/>
      <c r="L196"/>
      <c r="M196"/>
      <c r="N196"/>
      <c r="O196"/>
      <c r="P196"/>
      <c r="Q196"/>
      <c r="R196"/>
      <c r="S196"/>
    </row>
    <row r="197" spans="2:19" ht="15" hidden="1" customHeight="1" x14ac:dyDescent="0.2">
      <c r="D197" s="25" t="s">
        <v>109</v>
      </c>
      <c r="E197" s="28">
        <v>600000</v>
      </c>
      <c r="F197"/>
      <c r="G197"/>
      <c r="H197"/>
      <c r="I197"/>
      <c r="J197"/>
      <c r="K197"/>
      <c r="L197"/>
      <c r="M197"/>
      <c r="N197"/>
      <c r="O197"/>
      <c r="P197"/>
      <c r="Q197"/>
      <c r="R197"/>
      <c r="S197"/>
    </row>
    <row r="198" spans="2:19" ht="30" hidden="1" customHeight="1" x14ac:dyDescent="0.2">
      <c r="B198" s="27" t="s">
        <v>78</v>
      </c>
      <c r="C198" s="25" t="s">
        <v>162</v>
      </c>
      <c r="D198" s="25" t="s">
        <v>163</v>
      </c>
      <c r="E198" s="28">
        <v>533641940.69</v>
      </c>
      <c r="F198"/>
      <c r="G198"/>
      <c r="H198"/>
      <c r="I198"/>
      <c r="J198"/>
      <c r="K198"/>
      <c r="L198"/>
      <c r="M198"/>
      <c r="N198"/>
      <c r="O198"/>
      <c r="P198"/>
      <c r="Q198"/>
      <c r="R198"/>
      <c r="S198"/>
    </row>
    <row r="199" spans="2:19" ht="15" hidden="1" customHeight="1" x14ac:dyDescent="0.2">
      <c r="C199" s="25" t="s">
        <v>164</v>
      </c>
      <c r="D199" s="25" t="s">
        <v>92</v>
      </c>
      <c r="E199" s="28">
        <v>0</v>
      </c>
      <c r="F199"/>
      <c r="G199"/>
      <c r="H199"/>
      <c r="I199"/>
      <c r="J199"/>
      <c r="K199"/>
      <c r="L199"/>
      <c r="M199"/>
      <c r="N199"/>
      <c r="O199"/>
      <c r="P199"/>
      <c r="Q199"/>
      <c r="R199"/>
      <c r="S199"/>
    </row>
    <row r="200" spans="2:19" ht="15" hidden="1" customHeight="1" x14ac:dyDescent="0.2">
      <c r="D200" s="25" t="s">
        <v>96</v>
      </c>
      <c r="E200" s="28">
        <v>0</v>
      </c>
      <c r="F200"/>
      <c r="G200"/>
      <c r="H200"/>
      <c r="I200"/>
      <c r="J200"/>
      <c r="K200"/>
      <c r="L200"/>
      <c r="M200"/>
      <c r="N200"/>
      <c r="O200"/>
      <c r="P200"/>
      <c r="Q200"/>
      <c r="R200"/>
      <c r="S200"/>
    </row>
    <row r="201" spans="2:19" ht="15" hidden="1" customHeight="1" x14ac:dyDescent="0.2">
      <c r="D201" s="25" t="s">
        <v>165</v>
      </c>
      <c r="E201" s="28">
        <v>500000</v>
      </c>
      <c r="F201"/>
      <c r="G201"/>
      <c r="H201"/>
      <c r="I201"/>
      <c r="J201"/>
      <c r="K201"/>
      <c r="L201"/>
      <c r="M201"/>
      <c r="N201"/>
      <c r="O201"/>
      <c r="P201"/>
      <c r="Q201"/>
      <c r="R201"/>
      <c r="S201"/>
    </row>
    <row r="202" spans="2:19" ht="15" hidden="1" customHeight="1" x14ac:dyDescent="0.2">
      <c r="D202" s="25" t="s">
        <v>97</v>
      </c>
      <c r="E202" s="28">
        <v>400000</v>
      </c>
      <c r="F202"/>
      <c r="G202"/>
      <c r="H202"/>
      <c r="I202"/>
      <c r="J202"/>
    </row>
    <row r="203" spans="2:19" ht="15" hidden="1" customHeight="1" x14ac:dyDescent="0.2">
      <c r="D203" s="25" t="s">
        <v>98</v>
      </c>
      <c r="E203" s="28">
        <v>1500000</v>
      </c>
      <c r="F203"/>
      <c r="G203"/>
      <c r="H203"/>
      <c r="I203"/>
      <c r="J203"/>
    </row>
    <row r="204" spans="2:19" ht="15" hidden="1" customHeight="1" x14ac:dyDescent="0.2">
      <c r="D204" s="25" t="s">
        <v>104</v>
      </c>
      <c r="E204" s="28">
        <v>0</v>
      </c>
      <c r="F204"/>
      <c r="G204"/>
      <c r="H204"/>
      <c r="I204"/>
      <c r="J204"/>
    </row>
    <row r="205" spans="2:19" ht="15" hidden="1" customHeight="1" x14ac:dyDescent="0.2">
      <c r="D205" s="25" t="s">
        <v>106</v>
      </c>
      <c r="E205" s="28">
        <v>1500000</v>
      </c>
      <c r="F205"/>
      <c r="G205"/>
      <c r="H205"/>
      <c r="I205"/>
      <c r="J205"/>
    </row>
    <row r="206" spans="2:19" ht="15" hidden="1" customHeight="1" x14ac:dyDescent="0.2">
      <c r="D206" s="25" t="s">
        <v>107</v>
      </c>
      <c r="E206" s="28">
        <v>0</v>
      </c>
      <c r="F206"/>
      <c r="G206"/>
      <c r="H206"/>
      <c r="I206"/>
      <c r="J206"/>
    </row>
    <row r="207" spans="2:19" ht="15" hidden="1" customHeight="1" x14ac:dyDescent="0.2">
      <c r="D207" s="25" t="s">
        <v>108</v>
      </c>
      <c r="E207" s="28">
        <v>0</v>
      </c>
      <c r="F207"/>
      <c r="G207"/>
      <c r="H207"/>
      <c r="I207"/>
      <c r="J207"/>
    </row>
    <row r="208" spans="2:19" ht="15" hidden="1" customHeight="1" x14ac:dyDescent="0.2">
      <c r="D208" s="25" t="s">
        <v>109</v>
      </c>
      <c r="E208" s="28">
        <v>0</v>
      </c>
      <c r="F208"/>
      <c r="G208"/>
      <c r="H208"/>
      <c r="I208"/>
      <c r="J208"/>
    </row>
    <row r="209" spans="1:19" ht="15" hidden="1" customHeight="1" x14ac:dyDescent="0.2">
      <c r="A209" s="25" t="s">
        <v>59</v>
      </c>
      <c r="D209" s="25"/>
      <c r="E209" s="28">
        <v>601839040.69000006</v>
      </c>
      <c r="F209"/>
      <c r="G209"/>
      <c r="H209"/>
      <c r="I209"/>
      <c r="J209"/>
    </row>
    <row r="210" spans="1:19" ht="15" hidden="1" customHeight="1" x14ac:dyDescent="0.2">
      <c r="A210"/>
      <c r="B210" s="30"/>
      <c r="C210"/>
      <c r="D210" s="34" t="s">
        <v>111</v>
      </c>
      <c r="E210" s="38">
        <f>+'[2]Estado de Origen y A'!D40</f>
        <v>2000000</v>
      </c>
      <c r="F210"/>
      <c r="G210"/>
      <c r="H210"/>
      <c r="I210"/>
      <c r="J210"/>
    </row>
    <row r="211" spans="1:19" ht="15" hidden="1" customHeight="1" x14ac:dyDescent="0.2">
      <c r="A211"/>
      <c r="B211" s="30"/>
      <c r="C211"/>
      <c r="D211" s="34"/>
      <c r="E211" s="38"/>
      <c r="F211"/>
      <c r="G211"/>
      <c r="H211"/>
      <c r="I211"/>
      <c r="J211"/>
    </row>
    <row r="212" spans="1:19" ht="15" hidden="1" customHeight="1" x14ac:dyDescent="0.2">
      <c r="A212"/>
      <c r="B212" s="30"/>
      <c r="C212"/>
      <c r="D212" s="34"/>
      <c r="E212" s="38"/>
      <c r="F212"/>
      <c r="G212"/>
      <c r="H212"/>
      <c r="I212"/>
      <c r="J212"/>
    </row>
    <row r="213" spans="1:19" ht="15" hidden="1" customHeight="1" x14ac:dyDescent="0.2">
      <c r="A213"/>
      <c r="B213" s="30"/>
      <c r="C213"/>
      <c r="D213" s="34"/>
      <c r="E213" s="38"/>
      <c r="F213"/>
      <c r="G213"/>
      <c r="H213"/>
      <c r="I213"/>
      <c r="J213"/>
    </row>
    <row r="214" spans="1:19" s="24" customFormat="1" ht="15" hidden="1" customHeight="1" x14ac:dyDescent="0.2">
      <c r="A214"/>
      <c r="B214" s="30"/>
      <c r="C214"/>
      <c r="D214" s="34" t="s">
        <v>110</v>
      </c>
      <c r="E214" s="38">
        <f>SUM(E209:E210)</f>
        <v>603839040.69000006</v>
      </c>
      <c r="F214"/>
      <c r="G214"/>
      <c r="H214"/>
      <c r="I214"/>
      <c r="J214"/>
      <c r="K214" s="25"/>
      <c r="L214" s="25"/>
      <c r="M214" s="25"/>
      <c r="N214" s="25"/>
      <c r="O214" s="25"/>
      <c r="P214" s="25"/>
      <c r="Q214" s="25"/>
      <c r="R214" s="25"/>
      <c r="S214" s="25"/>
    </row>
    <row r="215" spans="1:19" s="24" customFormat="1" ht="15" hidden="1" customHeight="1" x14ac:dyDescent="0.2">
      <c r="A215"/>
      <c r="B215" s="30"/>
      <c r="C215"/>
      <c r="D215" s="34"/>
      <c r="E215" s="34" t="e">
        <f>+#REF!</f>
        <v>#REF!</v>
      </c>
      <c r="F215"/>
      <c r="G215"/>
      <c r="H215"/>
      <c r="I215"/>
      <c r="J215"/>
      <c r="K215" s="25"/>
      <c r="L215" s="25"/>
      <c r="M215" s="25"/>
      <c r="N215" s="25"/>
      <c r="O215" s="25"/>
      <c r="P215" s="25"/>
      <c r="Q215" s="25"/>
      <c r="R215" s="25"/>
      <c r="S215" s="25"/>
    </row>
    <row r="216" spans="1:19" s="24" customFormat="1" ht="15" hidden="1" customHeight="1" x14ac:dyDescent="0.2">
      <c r="A216"/>
      <c r="B216" s="30"/>
      <c r="C216"/>
      <c r="D216" s="34"/>
      <c r="E216" s="38"/>
      <c r="F216"/>
      <c r="G216"/>
      <c r="H216"/>
      <c r="I216"/>
      <c r="J216"/>
      <c r="K216" s="25"/>
      <c r="L216" s="25"/>
      <c r="M216" s="25"/>
      <c r="N216" s="25"/>
      <c r="O216" s="25"/>
      <c r="P216" s="25"/>
      <c r="Q216" s="25"/>
      <c r="R216" s="25"/>
      <c r="S216" s="25"/>
    </row>
    <row r="217" spans="1:19" s="24" customFormat="1" ht="15" hidden="1" customHeight="1" x14ac:dyDescent="0.2">
      <c r="A217"/>
      <c r="B217" s="30"/>
      <c r="C217"/>
      <c r="D217"/>
      <c r="E217"/>
      <c r="F217"/>
      <c r="G217"/>
      <c r="H217"/>
      <c r="I217"/>
      <c r="J217"/>
      <c r="K217" s="25"/>
      <c r="L217" s="25"/>
      <c r="M217" s="25"/>
      <c r="N217" s="25"/>
      <c r="O217" s="25"/>
      <c r="P217" s="25"/>
      <c r="Q217" s="25"/>
      <c r="R217" s="25"/>
      <c r="S217" s="25"/>
    </row>
    <row r="218" spans="1:19" s="24" customFormat="1" x14ac:dyDescent="0.2">
      <c r="A218"/>
      <c r="B218" s="30"/>
      <c r="C218"/>
      <c r="D218"/>
      <c r="E218"/>
      <c r="F218"/>
      <c r="G218" s="20"/>
      <c r="H218"/>
      <c r="I218"/>
      <c r="J218"/>
      <c r="K218" s="25"/>
      <c r="L218" s="25"/>
      <c r="M218" s="25"/>
      <c r="N218" s="25"/>
      <c r="O218" s="25"/>
      <c r="P218" s="25"/>
      <c r="Q218" s="25"/>
      <c r="R218" s="25"/>
      <c r="S218" s="25"/>
    </row>
    <row r="219" spans="1:19" s="24" customFormat="1" x14ac:dyDescent="0.2">
      <c r="A219"/>
      <c r="B219" s="30"/>
      <c r="C219"/>
      <c r="D219"/>
      <c r="E219"/>
      <c r="F219"/>
      <c r="G219" s="20"/>
      <c r="H219"/>
      <c r="I219"/>
      <c r="J219"/>
      <c r="K219" s="25"/>
      <c r="L219" s="25"/>
      <c r="M219" s="25"/>
      <c r="N219" s="25"/>
      <c r="O219" s="25"/>
      <c r="P219" s="25"/>
      <c r="Q219" s="25"/>
      <c r="R219" s="25"/>
      <c r="S219" s="25"/>
    </row>
    <row r="220" spans="1:19" s="24" customFormat="1" x14ac:dyDescent="0.2">
      <c r="A220"/>
      <c r="B220" s="30"/>
      <c r="C220"/>
      <c r="D220"/>
      <c r="E220"/>
      <c r="F220"/>
      <c r="G220" s="20"/>
      <c r="H220" s="20"/>
      <c r="I220"/>
      <c r="J220"/>
      <c r="K220" s="25"/>
      <c r="L220" s="25"/>
      <c r="M220" s="25"/>
      <c r="N220" s="25"/>
      <c r="O220" s="25"/>
      <c r="P220" s="25"/>
      <c r="Q220" s="25"/>
      <c r="R220" s="25"/>
      <c r="S220" s="25"/>
    </row>
    <row r="221" spans="1:19" s="24" customFormat="1" x14ac:dyDescent="0.2">
      <c r="A221"/>
      <c r="B221" s="30"/>
      <c r="C221"/>
      <c r="D221"/>
      <c r="E221"/>
      <c r="F221"/>
      <c r="G221"/>
      <c r="H221"/>
      <c r="I221"/>
      <c r="J221"/>
      <c r="K221" s="25"/>
      <c r="L221" s="25"/>
      <c r="M221" s="25"/>
      <c r="N221" s="25"/>
      <c r="O221" s="25"/>
      <c r="P221" s="25"/>
      <c r="Q221" s="25"/>
      <c r="R221" s="25"/>
      <c r="S221" s="25"/>
    </row>
    <row r="222" spans="1:19" s="24" customFormat="1" x14ac:dyDescent="0.2">
      <c r="A222"/>
      <c r="B222" s="30"/>
      <c r="C222"/>
      <c r="D222"/>
      <c r="E222" s="20">
        <v>22995204294</v>
      </c>
      <c r="F222"/>
      <c r="G222" s="20"/>
      <c r="H222"/>
      <c r="I222"/>
      <c r="J222"/>
      <c r="K222" s="25"/>
      <c r="L222" s="25"/>
      <c r="M222" s="25"/>
      <c r="N222" s="25"/>
      <c r="O222" s="25"/>
      <c r="P222" s="25"/>
      <c r="Q222" s="25"/>
      <c r="R222" s="25"/>
      <c r="S222" s="25"/>
    </row>
    <row r="223" spans="1:19" s="24" customFormat="1" x14ac:dyDescent="0.2">
      <c r="A223"/>
      <c r="B223" s="30"/>
      <c r="C223"/>
      <c r="D223"/>
      <c r="E223" s="20">
        <v>7954286802</v>
      </c>
      <c r="F223"/>
      <c r="G223"/>
      <c r="H223"/>
      <c r="I223"/>
      <c r="J223"/>
      <c r="K223" s="25"/>
      <c r="L223" s="25"/>
      <c r="M223" s="25"/>
      <c r="N223" s="25"/>
      <c r="O223" s="25"/>
      <c r="P223" s="25"/>
      <c r="Q223" s="25"/>
      <c r="R223" s="25"/>
      <c r="S223" s="25"/>
    </row>
    <row r="224" spans="1:19" s="24" customFormat="1" x14ac:dyDescent="0.2">
      <c r="A224"/>
      <c r="B224" s="30"/>
      <c r="C224"/>
      <c r="D224"/>
      <c r="E224" s="20">
        <v>689856129</v>
      </c>
      <c r="F224"/>
      <c r="G224"/>
      <c r="H224"/>
      <c r="I224"/>
      <c r="J224"/>
      <c r="K224" s="25"/>
      <c r="L224" s="25"/>
      <c r="M224" s="25"/>
      <c r="N224" s="25"/>
      <c r="O224" s="25"/>
      <c r="P224" s="25"/>
      <c r="Q224" s="25"/>
      <c r="R224" s="25"/>
      <c r="S224" s="25"/>
    </row>
    <row r="225" spans="1:19" s="24" customFormat="1" x14ac:dyDescent="0.2">
      <c r="A225"/>
      <c r="B225" s="30"/>
      <c r="C225"/>
      <c r="D225"/>
      <c r="E225" s="20">
        <v>689856129</v>
      </c>
      <c r="F225"/>
      <c r="G225"/>
      <c r="H225"/>
      <c r="I225"/>
      <c r="J225"/>
      <c r="K225" s="25"/>
      <c r="L225" s="25"/>
      <c r="M225" s="25"/>
      <c r="N225" s="25"/>
      <c r="O225" s="25"/>
      <c r="P225" s="25"/>
      <c r="Q225" s="25"/>
      <c r="R225" s="25"/>
      <c r="S225" s="25"/>
    </row>
    <row r="226" spans="1:19" s="24" customFormat="1" x14ac:dyDescent="0.2">
      <c r="A226"/>
      <c r="B226" s="30"/>
      <c r="C226"/>
      <c r="D226"/>
      <c r="E226" s="20">
        <f>SUM(E223:E225)</f>
        <v>9333999060</v>
      </c>
      <c r="F226"/>
      <c r="G226"/>
      <c r="H226"/>
      <c r="I226"/>
      <c r="J226"/>
      <c r="K226" s="25"/>
      <c r="L226" s="25"/>
      <c r="M226" s="25"/>
      <c r="N226" s="25"/>
      <c r="O226" s="25"/>
      <c r="P226" s="25"/>
      <c r="Q226" s="25"/>
      <c r="R226" s="25"/>
      <c r="S226" s="25"/>
    </row>
    <row r="227" spans="1:19" s="24" customFormat="1" x14ac:dyDescent="0.2">
      <c r="A227"/>
      <c r="B227" s="30"/>
      <c r="C227"/>
      <c r="D227"/>
      <c r="E227" s="20">
        <f>+E222-E226</f>
        <v>13661205234</v>
      </c>
      <c r="F227"/>
      <c r="G227"/>
      <c r="H227"/>
      <c r="I227"/>
      <c r="J227"/>
      <c r="K227" s="25"/>
      <c r="L227" s="25"/>
      <c r="M227" s="25"/>
      <c r="N227" s="25"/>
      <c r="O227" s="25"/>
      <c r="P227" s="25"/>
      <c r="Q227" s="25"/>
      <c r="R227" s="25"/>
      <c r="S227" s="25"/>
    </row>
    <row r="228" spans="1:19" s="24" customFormat="1" x14ac:dyDescent="0.2">
      <c r="A228"/>
      <c r="B228" s="30"/>
      <c r="C228"/>
      <c r="D228"/>
      <c r="E228"/>
      <c r="F228"/>
      <c r="G228"/>
      <c r="H228"/>
      <c r="I228"/>
      <c r="J228"/>
      <c r="K228" s="25"/>
      <c r="L228" s="25"/>
      <c r="M228" s="25"/>
      <c r="N228" s="25"/>
      <c r="O228" s="25"/>
      <c r="P228" s="25"/>
      <c r="Q228" s="25"/>
      <c r="R228" s="25"/>
      <c r="S228" s="25"/>
    </row>
    <row r="229" spans="1:19" s="24" customFormat="1" x14ac:dyDescent="0.2">
      <c r="A229"/>
      <c r="B229" s="30"/>
      <c r="C229"/>
      <c r="D229"/>
      <c r="E229"/>
      <c r="F229"/>
      <c r="G229"/>
      <c r="H229"/>
      <c r="I229"/>
      <c r="J229"/>
      <c r="K229" s="25"/>
      <c r="L229" s="25"/>
      <c r="M229" s="25"/>
      <c r="N229" s="25"/>
      <c r="O229" s="25"/>
      <c r="P229" s="25"/>
      <c r="Q229" s="25"/>
      <c r="R229" s="25"/>
      <c r="S229" s="25"/>
    </row>
    <row r="230" spans="1:19" s="24" customFormat="1" x14ac:dyDescent="0.2">
      <c r="A230"/>
      <c r="B230" s="30"/>
      <c r="C230"/>
      <c r="D230"/>
      <c r="E230"/>
      <c r="F230"/>
      <c r="G230"/>
      <c r="H230"/>
      <c r="I230"/>
      <c r="J230"/>
      <c r="K230" s="25"/>
      <c r="L230" s="25"/>
      <c r="M230" s="25"/>
      <c r="N230" s="25"/>
      <c r="O230" s="25"/>
      <c r="P230" s="25"/>
      <c r="Q230" s="25"/>
      <c r="R230" s="25"/>
      <c r="S230" s="25"/>
    </row>
    <row r="231" spans="1:19" s="24" customFormat="1" x14ac:dyDescent="0.2">
      <c r="A231"/>
      <c r="B231" s="30"/>
      <c r="C231"/>
      <c r="D231"/>
      <c r="E231"/>
      <c r="F231"/>
      <c r="G231"/>
      <c r="H231"/>
      <c r="I231"/>
      <c r="J231"/>
      <c r="K231" s="25"/>
      <c r="L231" s="25"/>
      <c r="M231" s="25"/>
      <c r="N231" s="25"/>
      <c r="O231" s="25"/>
      <c r="P231" s="25"/>
      <c r="Q231" s="25"/>
      <c r="R231" s="25"/>
      <c r="S231" s="25"/>
    </row>
    <row r="232" spans="1:19" s="24" customFormat="1" x14ac:dyDescent="0.2">
      <c r="A232"/>
      <c r="B232" s="30"/>
      <c r="C232"/>
      <c r="D232"/>
      <c r="E232"/>
      <c r="F232"/>
      <c r="G232"/>
      <c r="H232"/>
      <c r="I232"/>
      <c r="J232"/>
      <c r="K232" s="25"/>
      <c r="L232" s="25"/>
      <c r="M232" s="25"/>
      <c r="N232" s="25"/>
      <c r="O232" s="25"/>
      <c r="P232" s="25"/>
      <c r="Q232" s="25"/>
      <c r="R232" s="25"/>
      <c r="S232" s="25"/>
    </row>
    <row r="233" spans="1:19" s="24" customFormat="1" x14ac:dyDescent="0.2">
      <c r="A233"/>
      <c r="B233" s="30"/>
      <c r="C233"/>
      <c r="D233"/>
      <c r="E233"/>
      <c r="F233"/>
      <c r="G233"/>
      <c r="H233"/>
      <c r="I233"/>
      <c r="J233"/>
      <c r="K233" s="25"/>
      <c r="L233" s="25"/>
      <c r="M233" s="25"/>
      <c r="N233" s="25"/>
      <c r="O233" s="25"/>
      <c r="P233" s="25"/>
      <c r="Q233" s="25"/>
      <c r="R233" s="25"/>
      <c r="S233" s="25"/>
    </row>
    <row r="234" spans="1:19" s="24" customFormat="1" x14ac:dyDescent="0.2">
      <c r="A234"/>
      <c r="B234" s="30"/>
      <c r="C234"/>
      <c r="D234"/>
      <c r="E234"/>
      <c r="F234"/>
      <c r="G234"/>
      <c r="H234"/>
      <c r="I234"/>
      <c r="J234"/>
      <c r="K234" s="25"/>
      <c r="L234" s="25"/>
      <c r="M234" s="25"/>
      <c r="N234" s="25"/>
      <c r="O234" s="25"/>
      <c r="P234" s="25"/>
      <c r="Q234" s="25"/>
      <c r="R234" s="25"/>
      <c r="S234" s="25"/>
    </row>
    <row r="235" spans="1:19" s="24" customFormat="1" x14ac:dyDescent="0.2">
      <c r="A235"/>
      <c r="B235" s="30"/>
      <c r="C235"/>
      <c r="D235"/>
      <c r="E235"/>
      <c r="F235" s="25"/>
      <c r="G235"/>
      <c r="H235"/>
      <c r="I235"/>
      <c r="J235"/>
      <c r="K235" s="25"/>
      <c r="L235" s="25"/>
      <c r="M235" s="25"/>
      <c r="N235" s="25"/>
      <c r="O235" s="25"/>
      <c r="P235" s="25"/>
      <c r="Q235" s="25"/>
      <c r="R235" s="25"/>
      <c r="S235" s="25"/>
    </row>
    <row r="236" spans="1:19" s="24" customFormat="1" x14ac:dyDescent="0.2">
      <c r="A236"/>
      <c r="B236" s="30"/>
      <c r="C236"/>
      <c r="D236"/>
      <c r="E236"/>
      <c r="F236" s="25"/>
      <c r="G236" s="25"/>
      <c r="H236"/>
      <c r="I236"/>
      <c r="J236"/>
      <c r="K236" s="25"/>
      <c r="L236" s="25"/>
      <c r="M236" s="25"/>
      <c r="N236" s="25"/>
      <c r="O236" s="25"/>
      <c r="P236" s="25"/>
      <c r="Q236" s="25"/>
      <c r="R236" s="25"/>
      <c r="S236" s="25"/>
    </row>
    <row r="237" spans="1:19" s="24" customFormat="1" x14ac:dyDescent="0.2">
      <c r="A237"/>
      <c r="B237" s="30"/>
      <c r="C237"/>
      <c r="D237"/>
      <c r="E237"/>
      <c r="F237" s="25"/>
      <c r="G237" s="25"/>
      <c r="H237"/>
      <c r="I237"/>
      <c r="J237"/>
      <c r="K237" s="25"/>
      <c r="L237" s="25"/>
      <c r="M237" s="25"/>
      <c r="N237" s="25"/>
      <c r="O237" s="25"/>
      <c r="P237" s="25"/>
      <c r="Q237" s="25"/>
      <c r="R237" s="25"/>
      <c r="S237" s="25"/>
    </row>
    <row r="238" spans="1:19" s="24" customFormat="1" x14ac:dyDescent="0.2">
      <c r="A238"/>
      <c r="B238" s="30"/>
      <c r="C238"/>
      <c r="D238"/>
      <c r="E238"/>
      <c r="F238" s="25"/>
      <c r="G238" s="25"/>
      <c r="H238"/>
      <c r="I238"/>
      <c r="J238"/>
      <c r="K238" s="25"/>
      <c r="L238" s="25"/>
      <c r="M238" s="25"/>
      <c r="N238" s="25"/>
      <c r="O238" s="25"/>
      <c r="P238" s="25"/>
      <c r="Q238" s="25"/>
      <c r="R238" s="25"/>
      <c r="S238" s="25"/>
    </row>
    <row r="239" spans="1:19" s="24" customFormat="1" x14ac:dyDescent="0.2">
      <c r="A239"/>
      <c r="B239" s="30"/>
      <c r="C239"/>
      <c r="D239"/>
      <c r="E239"/>
      <c r="F239" s="25"/>
      <c r="G239" s="25"/>
      <c r="H239"/>
      <c r="I239"/>
      <c r="J239"/>
      <c r="K239" s="25"/>
      <c r="L239" s="25"/>
      <c r="M239" s="25"/>
      <c r="N239" s="25"/>
      <c r="O239" s="25"/>
      <c r="P239" s="25"/>
      <c r="Q239" s="25"/>
      <c r="R239" s="25"/>
      <c r="S239" s="25"/>
    </row>
    <row r="240" spans="1:19" s="24" customFormat="1" x14ac:dyDescent="0.2">
      <c r="A240"/>
      <c r="B240" s="30"/>
      <c r="C240"/>
      <c r="D240"/>
      <c r="E240"/>
      <c r="F240" s="25"/>
      <c r="G240" s="25"/>
      <c r="H240"/>
      <c r="I240"/>
      <c r="J240"/>
      <c r="K240" s="25"/>
      <c r="L240" s="25"/>
      <c r="M240" s="25"/>
      <c r="N240" s="25"/>
      <c r="O240" s="25"/>
      <c r="P240" s="25"/>
      <c r="Q240" s="25"/>
      <c r="R240" s="25"/>
      <c r="S240" s="25"/>
    </row>
    <row r="241" spans="1:19" s="24" customFormat="1" x14ac:dyDescent="0.2">
      <c r="A241"/>
      <c r="B241" s="30"/>
      <c r="C241"/>
      <c r="D241"/>
      <c r="E241"/>
      <c r="F241" s="25"/>
      <c r="G241" s="25"/>
      <c r="H241"/>
      <c r="I241"/>
      <c r="J241"/>
      <c r="K241" s="25"/>
      <c r="L241" s="25"/>
      <c r="M241" s="25"/>
      <c r="N241" s="25"/>
      <c r="O241" s="25"/>
      <c r="P241" s="25"/>
      <c r="Q241" s="25"/>
      <c r="R241" s="25"/>
      <c r="S241" s="25"/>
    </row>
    <row r="242" spans="1:19" s="24" customFormat="1" x14ac:dyDescent="0.2">
      <c r="A242"/>
      <c r="B242" s="30"/>
      <c r="C242"/>
      <c r="D242"/>
      <c r="E242"/>
      <c r="F242" s="25"/>
      <c r="G242" s="25"/>
      <c r="H242"/>
      <c r="I242"/>
      <c r="J242"/>
      <c r="K242" s="25"/>
      <c r="L242" s="25"/>
      <c r="M242" s="25"/>
      <c r="N242" s="25"/>
      <c r="O242" s="25"/>
      <c r="P242" s="25"/>
      <c r="Q242" s="25"/>
      <c r="R242" s="25"/>
      <c r="S242" s="25"/>
    </row>
    <row r="243" spans="1:19" s="24" customFormat="1" x14ac:dyDescent="0.2">
      <c r="A243"/>
      <c r="B243" s="30"/>
      <c r="C243"/>
      <c r="D243"/>
      <c r="E243"/>
      <c r="F243" s="25"/>
      <c r="G243" s="25"/>
      <c r="H243"/>
      <c r="I243"/>
      <c r="J243"/>
      <c r="K243" s="25"/>
      <c r="L243" s="25"/>
      <c r="M243" s="25"/>
      <c r="N243" s="25"/>
      <c r="O243" s="25"/>
      <c r="P243" s="25"/>
      <c r="Q243" s="25"/>
      <c r="R243" s="25"/>
      <c r="S243" s="25"/>
    </row>
    <row r="244" spans="1:19" s="24" customFormat="1" x14ac:dyDescent="0.2">
      <c r="A244"/>
      <c r="B244" s="30"/>
      <c r="C244"/>
      <c r="D244"/>
      <c r="E244"/>
      <c r="F244" s="25"/>
      <c r="G244" s="25"/>
      <c r="H244"/>
      <c r="I244"/>
      <c r="J244"/>
      <c r="K244" s="25"/>
      <c r="L244" s="25"/>
      <c r="M244" s="25"/>
      <c r="N244" s="25"/>
      <c r="O244" s="25"/>
      <c r="P244" s="25"/>
      <c r="Q244" s="25"/>
      <c r="R244" s="25"/>
      <c r="S244" s="25"/>
    </row>
    <row r="245" spans="1:19" s="24" customFormat="1" x14ac:dyDescent="0.2">
      <c r="A245"/>
      <c r="B245" s="30"/>
      <c r="C245"/>
      <c r="D245"/>
      <c r="E245"/>
      <c r="F245" s="25"/>
      <c r="G245" s="25"/>
      <c r="H245"/>
      <c r="I245"/>
      <c r="J245"/>
      <c r="K245" s="25"/>
      <c r="L245" s="25"/>
      <c r="M245" s="25"/>
      <c r="N245" s="25"/>
      <c r="O245" s="25"/>
      <c r="P245" s="25"/>
      <c r="Q245" s="25"/>
      <c r="R245" s="25"/>
      <c r="S245" s="25"/>
    </row>
    <row r="246" spans="1:19" s="24" customFormat="1" x14ac:dyDescent="0.2">
      <c r="A246"/>
      <c r="B246" s="30"/>
      <c r="C246"/>
      <c r="D246"/>
      <c r="E246"/>
      <c r="F246" s="25"/>
      <c r="G246" s="25"/>
      <c r="H246"/>
      <c r="I246"/>
      <c r="J246"/>
      <c r="K246" s="25"/>
      <c r="L246" s="25"/>
      <c r="M246" s="25"/>
      <c r="N246" s="25"/>
      <c r="O246" s="25"/>
      <c r="P246" s="25"/>
      <c r="Q246" s="25"/>
      <c r="R246" s="25"/>
      <c r="S246" s="25"/>
    </row>
    <row r="247" spans="1:19" s="24" customFormat="1" x14ac:dyDescent="0.2">
      <c r="A247"/>
      <c r="B247" s="30"/>
      <c r="C247"/>
      <c r="D247"/>
      <c r="E247"/>
      <c r="F247" s="25"/>
      <c r="G247" s="25"/>
      <c r="H247"/>
      <c r="I247"/>
      <c r="J247"/>
      <c r="K247" s="25"/>
      <c r="L247" s="25"/>
      <c r="M247" s="25"/>
      <c r="N247" s="25"/>
      <c r="O247" s="25"/>
      <c r="P247" s="25"/>
      <c r="Q247" s="25"/>
      <c r="R247" s="25"/>
      <c r="S247" s="25"/>
    </row>
    <row r="248" spans="1:19" s="24" customFormat="1" x14ac:dyDescent="0.2">
      <c r="A248"/>
      <c r="B248" s="30"/>
      <c r="C248"/>
      <c r="D248"/>
      <c r="E248"/>
      <c r="F248" s="25"/>
      <c r="G248" s="25"/>
      <c r="H248"/>
      <c r="I248"/>
      <c r="J248"/>
      <c r="K248" s="25"/>
      <c r="L248" s="25"/>
      <c r="M248" s="25"/>
      <c r="N248" s="25"/>
      <c r="O248" s="25"/>
      <c r="P248" s="25"/>
      <c r="Q248" s="25"/>
      <c r="R248" s="25"/>
      <c r="S248" s="25"/>
    </row>
    <row r="249" spans="1:19" s="24" customFormat="1" x14ac:dyDescent="0.2">
      <c r="A249"/>
      <c r="B249" s="30"/>
      <c r="C249"/>
      <c r="D249"/>
      <c r="E249"/>
      <c r="F249" s="25"/>
      <c r="G249" s="25"/>
      <c r="H249"/>
      <c r="I249"/>
      <c r="J249"/>
      <c r="K249" s="25"/>
      <c r="L249" s="25"/>
      <c r="M249" s="25"/>
      <c r="N249" s="25"/>
      <c r="O249" s="25"/>
      <c r="P249" s="25"/>
      <c r="Q249" s="25"/>
      <c r="R249" s="25"/>
      <c r="S249" s="25"/>
    </row>
    <row r="250" spans="1:19" s="24" customFormat="1" x14ac:dyDescent="0.2">
      <c r="A250"/>
      <c r="B250" s="30"/>
      <c r="C250"/>
      <c r="D250"/>
      <c r="E250"/>
      <c r="F250" s="25"/>
      <c r="G250" s="25"/>
      <c r="H250" s="25"/>
      <c r="I250" s="25"/>
      <c r="J250" s="26"/>
      <c r="K250" s="25"/>
      <c r="L250" s="25"/>
      <c r="M250" s="25"/>
      <c r="N250" s="25"/>
      <c r="O250" s="25"/>
      <c r="P250" s="25"/>
      <c r="Q250" s="25"/>
      <c r="R250" s="25"/>
      <c r="S250" s="25"/>
    </row>
    <row r="251" spans="1:19" s="24" customFormat="1" x14ac:dyDescent="0.2">
      <c r="A251"/>
      <c r="B251" s="30"/>
      <c r="C251"/>
      <c r="D251"/>
      <c r="E251"/>
      <c r="F251" s="25"/>
      <c r="G251" s="25"/>
      <c r="H251" s="25"/>
      <c r="I251" s="25"/>
      <c r="J251" s="26"/>
      <c r="K251" s="25"/>
      <c r="L251" s="25"/>
      <c r="M251" s="25"/>
      <c r="N251" s="25"/>
      <c r="O251" s="25"/>
      <c r="P251" s="25"/>
      <c r="Q251" s="25"/>
      <c r="R251" s="25"/>
      <c r="S251" s="25"/>
    </row>
    <row r="252" spans="1:19" s="24" customFormat="1" x14ac:dyDescent="0.2">
      <c r="A252"/>
      <c r="B252" s="30"/>
      <c r="C252"/>
      <c r="D252"/>
      <c r="E252"/>
      <c r="F252" s="25"/>
      <c r="G252" s="25"/>
      <c r="H252" s="25"/>
      <c r="I252" s="25"/>
      <c r="J252" s="26"/>
      <c r="K252" s="25"/>
      <c r="L252" s="25"/>
      <c r="M252" s="25"/>
      <c r="N252" s="25"/>
      <c r="O252" s="25"/>
      <c r="P252" s="25"/>
      <c r="Q252" s="25"/>
      <c r="R252" s="25"/>
      <c r="S252" s="25"/>
    </row>
    <row r="253" spans="1:19" s="24" customFormat="1" x14ac:dyDescent="0.2">
      <c r="A253"/>
      <c r="B253" s="30"/>
      <c r="C253"/>
      <c r="D253"/>
      <c r="E253"/>
      <c r="F253" s="25"/>
      <c r="G253" s="25"/>
      <c r="H253" s="25"/>
      <c r="I253" s="25"/>
      <c r="J253" s="26"/>
      <c r="K253" s="25"/>
      <c r="L253" s="25"/>
      <c r="M253" s="25"/>
      <c r="N253" s="25"/>
      <c r="O253" s="25"/>
      <c r="P253" s="25"/>
      <c r="Q253" s="25"/>
      <c r="R253" s="25"/>
      <c r="S253" s="25"/>
    </row>
    <row r="254" spans="1:19" s="24" customFormat="1" x14ac:dyDescent="0.2">
      <c r="A254"/>
      <c r="B254" s="30"/>
      <c r="C254"/>
      <c r="D254"/>
      <c r="E254"/>
      <c r="F254" s="25"/>
      <c r="G254" s="25"/>
      <c r="H254" s="25"/>
      <c r="I254" s="25"/>
      <c r="J254" s="26"/>
      <c r="K254" s="25"/>
      <c r="L254" s="25"/>
      <c r="M254" s="25"/>
      <c r="N254" s="25"/>
      <c r="O254" s="25"/>
      <c r="P254" s="25"/>
      <c r="Q254" s="25"/>
      <c r="R254" s="25"/>
      <c r="S254" s="25"/>
    </row>
    <row r="255" spans="1:19" x14ac:dyDescent="0.2">
      <c r="A255"/>
      <c r="B255" s="30"/>
      <c r="C255"/>
      <c r="D255"/>
      <c r="E255"/>
    </row>
    <row r="256" spans="1:19" x14ac:dyDescent="0.2">
      <c r="A256"/>
      <c r="B256" s="30"/>
      <c r="C256"/>
      <c r="D256"/>
      <c r="E256"/>
    </row>
    <row r="257" spans="1:5" x14ac:dyDescent="0.2">
      <c r="A257"/>
      <c r="B257" s="30"/>
      <c r="C257"/>
      <c r="D257"/>
      <c r="E257"/>
    </row>
    <row r="258" spans="1:5" x14ac:dyDescent="0.2">
      <c r="A258"/>
      <c r="B258" s="30"/>
      <c r="C258"/>
      <c r="D258"/>
      <c r="E258"/>
    </row>
    <row r="259" spans="1:5" x14ac:dyDescent="0.2">
      <c r="A259"/>
      <c r="B259" s="30"/>
      <c r="C259"/>
      <c r="D259"/>
      <c r="E259"/>
    </row>
    <row r="260" spans="1:5" x14ac:dyDescent="0.2">
      <c r="A260"/>
      <c r="B260" s="30"/>
      <c r="C260"/>
      <c r="D260"/>
      <c r="E260"/>
    </row>
    <row r="261" spans="1:5" x14ac:dyDescent="0.2">
      <c r="A261"/>
      <c r="B261" s="30"/>
      <c r="C261"/>
      <c r="D261"/>
      <c r="E261"/>
    </row>
    <row r="262" spans="1:5" x14ac:dyDescent="0.2">
      <c r="A262"/>
      <c r="B262" s="30"/>
      <c r="C262"/>
      <c r="D262"/>
      <c r="E262"/>
    </row>
    <row r="263" spans="1:5" x14ac:dyDescent="0.2">
      <c r="A263"/>
      <c r="B263" s="30"/>
      <c r="C263"/>
      <c r="D263"/>
      <c r="E263"/>
    </row>
    <row r="264" spans="1:5" x14ac:dyDescent="0.2">
      <c r="A264"/>
      <c r="B264" s="30"/>
      <c r="C264"/>
      <c r="D264"/>
      <c r="E264"/>
    </row>
    <row r="265" spans="1:5" x14ac:dyDescent="0.2">
      <c r="A265"/>
      <c r="B265" s="30"/>
      <c r="C265"/>
      <c r="D265"/>
      <c r="E265"/>
    </row>
    <row r="266" spans="1:5" x14ac:dyDescent="0.2">
      <c r="A266"/>
      <c r="B266" s="30"/>
      <c r="C266"/>
      <c r="D266"/>
      <c r="E266"/>
    </row>
    <row r="267" spans="1:5" x14ac:dyDescent="0.2">
      <c r="A267"/>
      <c r="B267" s="30"/>
      <c r="C267"/>
      <c r="D267"/>
      <c r="E267"/>
    </row>
    <row r="268" spans="1:5" x14ac:dyDescent="0.2">
      <c r="A268"/>
      <c r="B268" s="30"/>
      <c r="C268"/>
      <c r="D268"/>
      <c r="E268"/>
    </row>
    <row r="269" spans="1:5" x14ac:dyDescent="0.2">
      <c r="A269"/>
      <c r="B269" s="30"/>
      <c r="C269"/>
      <c r="D269"/>
      <c r="E269"/>
    </row>
    <row r="270" spans="1:5" x14ac:dyDescent="0.2">
      <c r="A270"/>
      <c r="B270" s="30"/>
      <c r="C270"/>
      <c r="D270"/>
      <c r="E270"/>
    </row>
    <row r="271" spans="1:5" x14ac:dyDescent="0.2">
      <c r="A271"/>
      <c r="B271" s="30"/>
      <c r="C271"/>
      <c r="D271"/>
      <c r="E271"/>
    </row>
    <row r="272" spans="1:5" x14ac:dyDescent="0.2">
      <c r="A272"/>
      <c r="B272" s="30"/>
      <c r="C272"/>
      <c r="D272"/>
      <c r="E272"/>
    </row>
    <row r="273" spans="1:5" x14ac:dyDescent="0.2">
      <c r="A273"/>
      <c r="B273" s="30"/>
      <c r="C273"/>
      <c r="D273"/>
      <c r="E273"/>
    </row>
    <row r="274" spans="1:5" x14ac:dyDescent="0.2">
      <c r="A274"/>
      <c r="B274" s="30"/>
      <c r="C274"/>
      <c r="D274"/>
      <c r="E274"/>
    </row>
    <row r="275" spans="1:5" x14ac:dyDescent="0.2">
      <c r="A275"/>
      <c r="B275" s="30"/>
      <c r="C275"/>
      <c r="D275"/>
      <c r="E275"/>
    </row>
    <row r="276" spans="1:5" x14ac:dyDescent="0.2">
      <c r="A276"/>
      <c r="B276" s="30"/>
      <c r="C276"/>
      <c r="D276"/>
      <c r="E276"/>
    </row>
    <row r="277" spans="1:5" x14ac:dyDescent="0.2">
      <c r="A277"/>
      <c r="B277" s="30"/>
      <c r="C277"/>
      <c r="D277"/>
      <c r="E277"/>
    </row>
    <row r="278" spans="1:5" x14ac:dyDescent="0.2">
      <c r="A278"/>
      <c r="B278" s="30"/>
      <c r="C278"/>
      <c r="D278"/>
      <c r="E278"/>
    </row>
    <row r="279" spans="1:5" x14ac:dyDescent="0.2">
      <c r="A279"/>
      <c r="B279" s="30"/>
      <c r="C279"/>
      <c r="D279"/>
      <c r="E279"/>
    </row>
    <row r="280" spans="1:5" x14ac:dyDescent="0.2">
      <c r="A280"/>
      <c r="B280" s="30"/>
      <c r="C280"/>
      <c r="D280"/>
      <c r="E280"/>
    </row>
    <row r="281" spans="1:5" x14ac:dyDescent="0.2">
      <c r="A281"/>
      <c r="B281" s="30"/>
      <c r="C281"/>
      <c r="D281"/>
      <c r="E281"/>
    </row>
    <row r="282" spans="1:5" x14ac:dyDescent="0.2">
      <c r="A282"/>
      <c r="B282" s="30"/>
      <c r="C282"/>
      <c r="D282"/>
      <c r="E282"/>
    </row>
    <row r="283" spans="1:5" x14ac:dyDescent="0.2">
      <c r="A283"/>
      <c r="B283" s="30"/>
      <c r="C283"/>
      <c r="D283"/>
      <c r="E283"/>
    </row>
    <row r="284" spans="1:5" x14ac:dyDescent="0.2">
      <c r="A284"/>
      <c r="B284" s="30"/>
      <c r="C284"/>
      <c r="D284"/>
      <c r="E284"/>
    </row>
    <row r="285" spans="1:5" x14ac:dyDescent="0.2">
      <c r="A285"/>
      <c r="B285" s="30"/>
      <c r="C285"/>
      <c r="D285"/>
      <c r="E285"/>
    </row>
    <row r="286" spans="1:5" x14ac:dyDescent="0.2">
      <c r="A286"/>
      <c r="B286" s="30"/>
      <c r="C286"/>
      <c r="D286"/>
      <c r="E286"/>
    </row>
    <row r="287" spans="1:5" x14ac:dyDescent="0.2">
      <c r="A287"/>
      <c r="B287" s="30"/>
      <c r="C287"/>
      <c r="D287"/>
      <c r="E287"/>
    </row>
    <row r="288" spans="1:5" x14ac:dyDescent="0.2">
      <c r="A288"/>
      <c r="B288" s="30"/>
      <c r="C288"/>
      <c r="D288"/>
      <c r="E288"/>
    </row>
    <row r="289" spans="1:5" x14ac:dyDescent="0.2">
      <c r="A289"/>
      <c r="B289" s="30"/>
      <c r="C289"/>
      <c r="D289"/>
      <c r="E289"/>
    </row>
    <row r="290" spans="1:5" x14ac:dyDescent="0.2">
      <c r="A290"/>
      <c r="B290" s="30"/>
      <c r="C290"/>
      <c r="D290"/>
      <c r="E290"/>
    </row>
    <row r="291" spans="1:5" x14ac:dyDescent="0.2">
      <c r="A291"/>
      <c r="B291" s="30"/>
      <c r="C291"/>
      <c r="D291"/>
      <c r="E291"/>
    </row>
    <row r="292" spans="1:5" x14ac:dyDescent="0.2">
      <c r="A292"/>
      <c r="B292" s="30"/>
      <c r="C292"/>
      <c r="D292"/>
      <c r="E292"/>
    </row>
    <row r="293" spans="1:5" x14ac:dyDescent="0.2">
      <c r="E293"/>
    </row>
  </sheetData>
  <mergeCells count="6">
    <mergeCell ref="A138:E138"/>
    <mergeCell ref="A2:D2"/>
    <mergeCell ref="F2:H2"/>
    <mergeCell ref="A33:F33"/>
    <mergeCell ref="A63:E63"/>
    <mergeCell ref="A100:E100"/>
  </mergeCells>
  <pageMargins left="0.7" right="0.7" top="0.75" bottom="0.75" header="0.3" footer="0.3"/>
  <pageSetup scale="81" fitToHeight="0" orientation="portrait"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12D4A-E694-4A82-82AE-82021A80DC60}">
  <dimension ref="B5:G62"/>
  <sheetViews>
    <sheetView topLeftCell="A48" workbookViewId="0">
      <selection activeCell="J8" sqref="J8"/>
    </sheetView>
  </sheetViews>
  <sheetFormatPr baseColWidth="10" defaultColWidth="11.5" defaultRowHeight="16" x14ac:dyDescent="0.2"/>
  <cols>
    <col min="1" max="1" width="11.5" style="44"/>
    <col min="2" max="2" width="15.1640625" style="43" customWidth="1"/>
    <col min="3" max="3" width="11.5" style="44"/>
    <col min="4" max="4" width="54.83203125" style="45" customWidth="1"/>
    <col min="5" max="16384" width="11.5" style="44"/>
  </cols>
  <sheetData>
    <row r="5" spans="3:5" ht="17" x14ac:dyDescent="0.2">
      <c r="C5" s="44" t="s">
        <v>166</v>
      </c>
      <c r="D5" s="45" t="s">
        <v>166</v>
      </c>
    </row>
    <row r="6" spans="3:5" x14ac:dyDescent="0.2">
      <c r="C6" s="153" t="s">
        <v>167</v>
      </c>
      <c r="D6" s="153"/>
      <c r="E6" s="153"/>
    </row>
    <row r="7" spans="3:5" ht="17" x14ac:dyDescent="0.2">
      <c r="C7" s="44" t="s">
        <v>168</v>
      </c>
      <c r="D7" s="45" t="s">
        <v>169</v>
      </c>
    </row>
    <row r="8" spans="3:5" ht="17" x14ac:dyDescent="0.2">
      <c r="C8" s="44" t="s">
        <v>170</v>
      </c>
      <c r="D8" s="45" t="s">
        <v>171</v>
      </c>
    </row>
    <row r="9" spans="3:5" ht="17" x14ac:dyDescent="0.2">
      <c r="C9" s="44" t="s">
        <v>172</v>
      </c>
      <c r="D9" s="45" t="s">
        <v>173</v>
      </c>
    </row>
    <row r="10" spans="3:5" ht="17" x14ac:dyDescent="0.2">
      <c r="C10" s="44" t="s">
        <v>174</v>
      </c>
      <c r="D10" s="45" t="s">
        <v>175</v>
      </c>
    </row>
    <row r="11" spans="3:5" ht="17" x14ac:dyDescent="0.2">
      <c r="C11" s="44" t="s">
        <v>164</v>
      </c>
      <c r="D11" s="45" t="s">
        <v>169</v>
      </c>
    </row>
    <row r="13" spans="3:5" ht="15.75" customHeight="1" x14ac:dyDescent="0.2">
      <c r="C13" s="153" t="s">
        <v>176</v>
      </c>
      <c r="D13" s="153"/>
      <c r="E13" s="153"/>
    </row>
    <row r="14" spans="3:5" ht="15.75" customHeight="1" x14ac:dyDescent="0.2">
      <c r="C14" s="152" t="s">
        <v>177</v>
      </c>
      <c r="D14" s="152"/>
      <c r="E14" s="152"/>
    </row>
    <row r="15" spans="3:5" ht="16.5" customHeight="1" x14ac:dyDescent="0.2">
      <c r="C15" s="46" t="s">
        <v>178</v>
      </c>
      <c r="D15" s="46" t="s">
        <v>179</v>
      </c>
      <c r="E15" s="46" t="s">
        <v>180</v>
      </c>
    </row>
    <row r="16" spans="3:5" ht="30" customHeight="1" x14ac:dyDescent="0.2">
      <c r="C16" s="44" t="s">
        <v>181</v>
      </c>
      <c r="D16" s="45" t="s">
        <v>182</v>
      </c>
      <c r="E16" s="47">
        <v>1</v>
      </c>
    </row>
    <row r="17" spans="3:5" ht="17" x14ac:dyDescent="0.2">
      <c r="C17" s="44" t="s">
        <v>183</v>
      </c>
      <c r="D17" s="45" t="s">
        <v>184</v>
      </c>
      <c r="E17" s="47">
        <v>1</v>
      </c>
    </row>
    <row r="18" spans="3:5" ht="15.75" customHeight="1" x14ac:dyDescent="0.2">
      <c r="C18" s="44" t="s">
        <v>185</v>
      </c>
      <c r="D18" s="48" t="s">
        <v>186</v>
      </c>
      <c r="E18" s="47">
        <v>1</v>
      </c>
    </row>
    <row r="19" spans="3:5" ht="34" x14ac:dyDescent="0.2">
      <c r="C19" s="44" t="s">
        <v>187</v>
      </c>
      <c r="D19" s="45" t="s">
        <v>188</v>
      </c>
      <c r="E19" s="47">
        <v>0.9</v>
      </c>
    </row>
    <row r="20" spans="3:5" ht="15.75" customHeight="1" x14ac:dyDescent="0.2">
      <c r="C20" s="44" t="s">
        <v>189</v>
      </c>
      <c r="D20" s="45" t="s">
        <v>190</v>
      </c>
      <c r="E20" s="49">
        <v>0.64</v>
      </c>
    </row>
    <row r="21" spans="3:5" ht="17" x14ac:dyDescent="0.2">
      <c r="C21" s="44" t="s">
        <v>191</v>
      </c>
      <c r="D21" s="45" t="s">
        <v>192</v>
      </c>
      <c r="E21" s="47">
        <v>0.55000000000000004</v>
      </c>
    </row>
    <row r="22" spans="3:5" ht="17" x14ac:dyDescent="0.2">
      <c r="C22" s="44" t="s">
        <v>193</v>
      </c>
      <c r="D22" s="45" t="s">
        <v>194</v>
      </c>
      <c r="E22" s="50">
        <v>0.18329999999999999</v>
      </c>
    </row>
    <row r="23" spans="3:5" x14ac:dyDescent="0.2">
      <c r="C23" s="152" t="s">
        <v>195</v>
      </c>
      <c r="D23" s="152"/>
      <c r="E23" s="152"/>
    </row>
    <row r="24" spans="3:5" x14ac:dyDescent="0.2">
      <c r="C24" s="46" t="s">
        <v>178</v>
      </c>
      <c r="D24" s="46" t="s">
        <v>179</v>
      </c>
      <c r="E24" s="46" t="s">
        <v>180</v>
      </c>
    </row>
    <row r="25" spans="3:5" ht="17" x14ac:dyDescent="0.2">
      <c r="C25" s="44" t="s">
        <v>196</v>
      </c>
      <c r="D25" s="45" t="s">
        <v>197</v>
      </c>
      <c r="E25" s="44">
        <v>95</v>
      </c>
    </row>
    <row r="26" spans="3:5" ht="17" x14ac:dyDescent="0.2">
      <c r="C26" s="44" t="s">
        <v>198</v>
      </c>
      <c r="D26" s="45" t="s">
        <v>199</v>
      </c>
      <c r="E26" s="47">
        <v>0.95</v>
      </c>
    </row>
    <row r="27" spans="3:5" ht="17" x14ac:dyDescent="0.2">
      <c r="C27" s="44" t="s">
        <v>200</v>
      </c>
      <c r="D27" s="45" t="s">
        <v>201</v>
      </c>
      <c r="E27" s="47">
        <v>1</v>
      </c>
    </row>
    <row r="28" spans="3:5" x14ac:dyDescent="0.2">
      <c r="C28" s="152" t="s">
        <v>202</v>
      </c>
      <c r="D28" s="152"/>
      <c r="E28" s="152"/>
    </row>
    <row r="29" spans="3:5" x14ac:dyDescent="0.2">
      <c r="C29" s="46" t="s">
        <v>178</v>
      </c>
      <c r="D29" s="46" t="s">
        <v>179</v>
      </c>
      <c r="E29" s="46" t="s">
        <v>180</v>
      </c>
    </row>
    <row r="30" spans="3:5" ht="17" x14ac:dyDescent="0.2">
      <c r="C30" s="44" t="s">
        <v>203</v>
      </c>
      <c r="D30" s="45" t="s">
        <v>204</v>
      </c>
      <c r="E30" s="47">
        <v>0.9</v>
      </c>
    </row>
    <row r="31" spans="3:5" ht="17" x14ac:dyDescent="0.2">
      <c r="C31" s="44" t="s">
        <v>205</v>
      </c>
      <c r="D31" s="45" t="s">
        <v>206</v>
      </c>
      <c r="E31" s="47">
        <v>1</v>
      </c>
    </row>
    <row r="32" spans="3:5" ht="17" x14ac:dyDescent="0.2">
      <c r="C32" s="44" t="s">
        <v>207</v>
      </c>
      <c r="D32" s="45" t="s">
        <v>208</v>
      </c>
      <c r="E32" s="47">
        <v>0.9</v>
      </c>
    </row>
    <row r="33" spans="2:5" ht="17" x14ac:dyDescent="0.2">
      <c r="C33" s="44" t="s">
        <v>209</v>
      </c>
      <c r="D33" s="45" t="s">
        <v>210</v>
      </c>
      <c r="E33" s="47">
        <v>1</v>
      </c>
    </row>
    <row r="34" spans="2:5" ht="15.75" customHeight="1" x14ac:dyDescent="0.2">
      <c r="C34" s="152" t="s">
        <v>211</v>
      </c>
      <c r="D34" s="152"/>
      <c r="E34" s="152"/>
    </row>
    <row r="35" spans="2:5" x14ac:dyDescent="0.2">
      <c r="C35" s="46" t="s">
        <v>178</v>
      </c>
      <c r="D35" s="46" t="s">
        <v>179</v>
      </c>
      <c r="E35" s="46" t="s">
        <v>180</v>
      </c>
    </row>
    <row r="36" spans="2:5" ht="15.75" customHeight="1" x14ac:dyDescent="0.2">
      <c r="B36" s="44"/>
      <c r="C36" s="44" t="s">
        <v>162</v>
      </c>
      <c r="D36" s="45" t="s">
        <v>212</v>
      </c>
      <c r="E36" s="51">
        <v>10500</v>
      </c>
    </row>
    <row r="37" spans="2:5" ht="17" x14ac:dyDescent="0.2">
      <c r="B37" s="44"/>
      <c r="C37" s="44" t="s">
        <v>213</v>
      </c>
      <c r="D37" s="45" t="s">
        <v>214</v>
      </c>
      <c r="E37" s="51">
        <v>10000</v>
      </c>
    </row>
    <row r="38" spans="2:5" ht="17" x14ac:dyDescent="0.2">
      <c r="C38" s="44" t="s">
        <v>215</v>
      </c>
      <c r="D38" s="45" t="s">
        <v>216</v>
      </c>
      <c r="E38" s="51">
        <v>10</v>
      </c>
    </row>
    <row r="39" spans="2:5" ht="15.75" customHeight="1" x14ac:dyDescent="0.2">
      <c r="C39" s="155" t="s">
        <v>217</v>
      </c>
      <c r="D39" s="155"/>
      <c r="E39" s="155"/>
    </row>
    <row r="40" spans="2:5" ht="15.75" customHeight="1" x14ac:dyDescent="0.2">
      <c r="C40" s="154" t="s">
        <v>218</v>
      </c>
      <c r="D40" s="154"/>
      <c r="E40" s="154"/>
    </row>
    <row r="41" spans="2:5" ht="15.75" customHeight="1" x14ac:dyDescent="0.2">
      <c r="C41" s="46" t="s">
        <v>178</v>
      </c>
      <c r="D41" s="46" t="s">
        <v>179</v>
      </c>
      <c r="E41" s="46" t="s">
        <v>180</v>
      </c>
    </row>
    <row r="42" spans="2:5" ht="17" x14ac:dyDescent="0.2">
      <c r="C42" s="44" t="s">
        <v>114</v>
      </c>
      <c r="D42" s="45" t="s">
        <v>219</v>
      </c>
      <c r="E42" s="44">
        <v>1800</v>
      </c>
    </row>
    <row r="43" spans="2:5" ht="15.75" customHeight="1" x14ac:dyDescent="0.2">
      <c r="C43" s="44" t="s">
        <v>128</v>
      </c>
      <c r="D43" s="45" t="s">
        <v>220</v>
      </c>
      <c r="E43" s="44">
        <v>10000</v>
      </c>
    </row>
    <row r="44" spans="2:5" ht="34" x14ac:dyDescent="0.2">
      <c r="C44" s="44" t="s">
        <v>221</v>
      </c>
      <c r="D44" s="45" t="s">
        <v>222</v>
      </c>
      <c r="E44" s="51">
        <v>5000</v>
      </c>
    </row>
    <row r="45" spans="2:5" ht="15.75" customHeight="1" x14ac:dyDescent="0.2">
      <c r="C45" s="44" t="s">
        <v>221</v>
      </c>
      <c r="D45" s="45" t="s">
        <v>223</v>
      </c>
      <c r="E45" s="44">
        <v>100</v>
      </c>
    </row>
    <row r="46" spans="2:5" ht="17" x14ac:dyDescent="0.2">
      <c r="C46" s="44" t="s">
        <v>224</v>
      </c>
      <c r="D46" s="45" t="s">
        <v>225</v>
      </c>
      <c r="E46" s="44">
        <v>20</v>
      </c>
    </row>
    <row r="47" spans="2:5" ht="15.75" customHeight="1" x14ac:dyDescent="0.2">
      <c r="C47" s="154" t="s">
        <v>226</v>
      </c>
      <c r="D47" s="154"/>
      <c r="E47" s="154"/>
    </row>
    <row r="48" spans="2:5" x14ac:dyDescent="0.2">
      <c r="C48" s="46" t="s">
        <v>178</v>
      </c>
      <c r="D48" s="46" t="s">
        <v>179</v>
      </c>
      <c r="E48" s="46" t="s">
        <v>180</v>
      </c>
    </row>
    <row r="49" spans="2:7" ht="17" x14ac:dyDescent="0.2">
      <c r="C49" s="44" t="s">
        <v>85</v>
      </c>
      <c r="D49" s="45" t="s">
        <v>227</v>
      </c>
      <c r="E49" s="51">
        <f>5000+5000</f>
        <v>10000</v>
      </c>
      <c r="G49" s="44">
        <v>14</v>
      </c>
    </row>
    <row r="50" spans="2:7" ht="15.75" customHeight="1" x14ac:dyDescent="0.2">
      <c r="C50" s="155" t="s">
        <v>228</v>
      </c>
      <c r="D50" s="155"/>
      <c r="E50" s="155"/>
    </row>
    <row r="51" spans="2:7" ht="15.75" customHeight="1" x14ac:dyDescent="0.2">
      <c r="C51" s="154" t="s">
        <v>229</v>
      </c>
      <c r="D51" s="154"/>
      <c r="E51" s="154"/>
    </row>
    <row r="52" spans="2:7" x14ac:dyDescent="0.2">
      <c r="C52" s="46" t="s">
        <v>178</v>
      </c>
      <c r="D52" s="46" t="s">
        <v>179</v>
      </c>
      <c r="E52" s="46" t="s">
        <v>180</v>
      </c>
    </row>
    <row r="53" spans="2:7" ht="15.75" customHeight="1" x14ac:dyDescent="0.2">
      <c r="C53" s="44" t="s">
        <v>230</v>
      </c>
      <c r="D53" s="45" t="s">
        <v>231</v>
      </c>
      <c r="E53" s="44">
        <v>180</v>
      </c>
    </row>
    <row r="54" spans="2:7" ht="17" x14ac:dyDescent="0.2">
      <c r="C54" s="44" t="s">
        <v>232</v>
      </c>
      <c r="D54" s="45" t="s">
        <v>233</v>
      </c>
      <c r="E54" s="44">
        <v>1500</v>
      </c>
    </row>
    <row r="55" spans="2:7" ht="30" customHeight="1" x14ac:dyDescent="0.2">
      <c r="B55" s="52"/>
      <c r="C55" s="44" t="s">
        <v>234</v>
      </c>
      <c r="D55" s="45" t="s">
        <v>235</v>
      </c>
      <c r="E55" s="44">
        <v>35</v>
      </c>
    </row>
    <row r="56" spans="2:7" ht="15.75" customHeight="1" x14ac:dyDescent="0.2">
      <c r="C56" s="154" t="s">
        <v>236</v>
      </c>
      <c r="D56" s="154"/>
      <c r="E56" s="154"/>
    </row>
    <row r="57" spans="2:7" ht="15.75" customHeight="1" x14ac:dyDescent="0.2">
      <c r="C57" s="46" t="s">
        <v>178</v>
      </c>
      <c r="D57" s="46" t="s">
        <v>179</v>
      </c>
      <c r="E57" s="46" t="s">
        <v>180</v>
      </c>
    </row>
    <row r="58" spans="2:7" ht="17" x14ac:dyDescent="0.2">
      <c r="C58" s="44" t="s">
        <v>159</v>
      </c>
      <c r="D58" s="45" t="s">
        <v>237</v>
      </c>
      <c r="E58" s="44">
        <v>10</v>
      </c>
    </row>
    <row r="59" spans="2:7" ht="15.75" customHeight="1" x14ac:dyDescent="0.2">
      <c r="C59" s="154" t="s">
        <v>238</v>
      </c>
      <c r="D59" s="154"/>
      <c r="E59" s="154"/>
    </row>
    <row r="60" spans="2:7" x14ac:dyDescent="0.2">
      <c r="C60" s="46" t="s">
        <v>178</v>
      </c>
      <c r="D60" s="46" t="s">
        <v>179</v>
      </c>
      <c r="E60" s="46" t="s">
        <v>180</v>
      </c>
    </row>
    <row r="61" spans="2:7" ht="15.75" customHeight="1" x14ac:dyDescent="0.2">
      <c r="C61" s="44" t="s">
        <v>158</v>
      </c>
      <c r="D61" s="45" t="s">
        <v>239</v>
      </c>
      <c r="E61" s="44">
        <v>30</v>
      </c>
    </row>
    <row r="62" spans="2:7" ht="17" x14ac:dyDescent="0.2">
      <c r="C62" s="44" t="s">
        <v>240</v>
      </c>
      <c r="D62" s="45" t="s">
        <v>241</v>
      </c>
      <c r="E62" s="44">
        <v>150</v>
      </c>
    </row>
  </sheetData>
  <mergeCells count="13">
    <mergeCell ref="C59:E59"/>
    <mergeCell ref="C39:E39"/>
    <mergeCell ref="C40:E40"/>
    <mergeCell ref="C47:E47"/>
    <mergeCell ref="C50:E50"/>
    <mergeCell ref="C51:E51"/>
    <mergeCell ref="C56:E56"/>
    <mergeCell ref="C34:E34"/>
    <mergeCell ref="C6:E6"/>
    <mergeCell ref="C13:E13"/>
    <mergeCell ref="C14:E14"/>
    <mergeCell ref="C23:E23"/>
    <mergeCell ref="C28:E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INAMU 2022</vt:lpstr>
      <vt:lpstr>CALCULO PRESUPUESTARIO</vt:lpstr>
      <vt:lpstr>proyección poi 2022</vt:lpstr>
      <vt:lpstr>'INAMU 2022'!Área_de_impresión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Karla</dc:creator>
  <cp:keywords/>
  <dc:description/>
  <cp:lastModifiedBy>Ana Victoria Naranjo Porras</cp:lastModifiedBy>
  <cp:revision/>
  <dcterms:created xsi:type="dcterms:W3CDTF">2020-04-02T20:30:55Z</dcterms:created>
  <dcterms:modified xsi:type="dcterms:W3CDTF">2022-01-20T20:57:51Z</dcterms:modified>
  <cp:category/>
  <cp:contentStatus/>
</cp:coreProperties>
</file>